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okase-t01\Documents\"/>
    </mc:Choice>
  </mc:AlternateContent>
  <bookViews>
    <workbookView xWindow="0" yWindow="0" windowWidth="19785" windowHeight="5985"/>
  </bookViews>
  <sheets>
    <sheet name="Sheet1" sheetId="1" r:id="rId1"/>
  </sheets>
  <externalReferences>
    <externalReference r:id="rId2"/>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25" i="1" l="1"/>
  <c r="T25" i="1"/>
  <c r="S25" i="1"/>
  <c r="R25" i="1"/>
  <c r="N25" i="1"/>
  <c r="M25" i="1"/>
  <c r="L25" i="1"/>
  <c r="K25" i="1"/>
  <c r="P25" i="1" s="1"/>
  <c r="Q25" i="1" s="1"/>
  <c r="U24" i="1"/>
  <c r="T24" i="1"/>
  <c r="S24" i="1"/>
  <c r="R24" i="1"/>
  <c r="N24" i="1"/>
  <c r="M24" i="1"/>
  <c r="L24" i="1"/>
  <c r="K24" i="1"/>
  <c r="P24" i="1" s="1"/>
  <c r="U23" i="1"/>
  <c r="T23" i="1"/>
  <c r="S23" i="1"/>
  <c r="R23" i="1"/>
  <c r="N23" i="1"/>
  <c r="M23" i="1"/>
  <c r="L23" i="1"/>
  <c r="K23" i="1"/>
  <c r="P23" i="1" s="1"/>
  <c r="Q23" i="1" s="1"/>
  <c r="U22" i="1"/>
  <c r="T22" i="1"/>
  <c r="S22" i="1"/>
  <c r="R22" i="1"/>
  <c r="N22" i="1"/>
  <c r="M22" i="1"/>
  <c r="L22" i="1"/>
  <c r="K22" i="1"/>
  <c r="G22" i="1"/>
  <c r="F22" i="1"/>
  <c r="E22" i="1"/>
  <c r="D22" i="1"/>
  <c r="U21" i="1"/>
  <c r="T21" i="1"/>
  <c r="S21" i="1"/>
  <c r="R21" i="1"/>
  <c r="W21" i="1" s="1"/>
  <c r="X21" i="1" s="1"/>
  <c r="N21" i="1"/>
  <c r="M21" i="1"/>
  <c r="L21" i="1"/>
  <c r="K21" i="1"/>
  <c r="G21" i="1"/>
  <c r="F21" i="1"/>
  <c r="E21" i="1"/>
  <c r="D21" i="1"/>
  <c r="U20" i="1"/>
  <c r="T20" i="1"/>
  <c r="S20" i="1"/>
  <c r="R20" i="1"/>
  <c r="N20" i="1"/>
  <c r="M20" i="1"/>
  <c r="L20" i="1"/>
  <c r="K20" i="1"/>
  <c r="P20" i="1" s="1"/>
  <c r="Q20" i="1" s="1"/>
  <c r="G20" i="1"/>
  <c r="F20" i="1"/>
  <c r="E20" i="1"/>
  <c r="D20" i="1"/>
  <c r="U19" i="1"/>
  <c r="T19" i="1"/>
  <c r="S19" i="1"/>
  <c r="R19" i="1"/>
  <c r="W19" i="1" s="1"/>
  <c r="N19" i="1"/>
  <c r="M19" i="1"/>
  <c r="L19" i="1"/>
  <c r="K19" i="1"/>
  <c r="G19" i="1"/>
  <c r="F19" i="1"/>
  <c r="E19" i="1"/>
  <c r="D19" i="1"/>
  <c r="I19" i="1" s="1"/>
  <c r="J19" i="1" s="1"/>
  <c r="U18" i="1"/>
  <c r="T18" i="1"/>
  <c r="S18" i="1"/>
  <c r="R18" i="1"/>
  <c r="N18" i="1"/>
  <c r="M18" i="1"/>
  <c r="L18" i="1"/>
  <c r="K18" i="1"/>
  <c r="P18" i="1" s="1"/>
  <c r="G18" i="1"/>
  <c r="F18" i="1"/>
  <c r="E18" i="1"/>
  <c r="D18" i="1"/>
  <c r="U17" i="1"/>
  <c r="T17" i="1"/>
  <c r="S17" i="1"/>
  <c r="R17" i="1"/>
  <c r="W17" i="1" s="1"/>
  <c r="X17" i="1" s="1"/>
  <c r="N17" i="1"/>
  <c r="M17" i="1"/>
  <c r="L17" i="1"/>
  <c r="K17" i="1"/>
  <c r="G17" i="1"/>
  <c r="F17" i="1"/>
  <c r="E17" i="1"/>
  <c r="D17" i="1"/>
  <c r="I17" i="1" s="1"/>
  <c r="U16" i="1"/>
  <c r="T16" i="1"/>
  <c r="S16" i="1"/>
  <c r="R16" i="1"/>
  <c r="N16" i="1"/>
  <c r="M16" i="1"/>
  <c r="L16" i="1"/>
  <c r="K16" i="1"/>
  <c r="P16" i="1" s="1"/>
  <c r="Q16" i="1" s="1"/>
  <c r="G16" i="1"/>
  <c r="F16" i="1"/>
  <c r="E16" i="1"/>
  <c r="D16" i="1"/>
  <c r="U15" i="1"/>
  <c r="T15" i="1"/>
  <c r="S15" i="1"/>
  <c r="R15" i="1"/>
  <c r="N15" i="1"/>
  <c r="M15" i="1"/>
  <c r="L15" i="1"/>
  <c r="K15" i="1"/>
  <c r="G15" i="1"/>
  <c r="F15" i="1"/>
  <c r="E15" i="1"/>
  <c r="D15" i="1"/>
  <c r="U14" i="1"/>
  <c r="T14" i="1"/>
  <c r="S14" i="1"/>
  <c r="R14" i="1"/>
  <c r="N14" i="1"/>
  <c r="M14" i="1"/>
  <c r="L14" i="1"/>
  <c r="K14" i="1"/>
  <c r="G14" i="1"/>
  <c r="F14" i="1"/>
  <c r="E14" i="1"/>
  <c r="D14" i="1"/>
  <c r="U13" i="1"/>
  <c r="T13" i="1"/>
  <c r="S13" i="1"/>
  <c r="R13" i="1"/>
  <c r="N13" i="1"/>
  <c r="M13" i="1"/>
  <c r="L13" i="1"/>
  <c r="K13" i="1"/>
  <c r="G13" i="1"/>
  <c r="F13" i="1"/>
  <c r="E13" i="1"/>
  <c r="D13" i="1"/>
  <c r="U12" i="1"/>
  <c r="T12" i="1"/>
  <c r="S12" i="1"/>
  <c r="R12" i="1"/>
  <c r="N12" i="1"/>
  <c r="M12" i="1"/>
  <c r="L12" i="1"/>
  <c r="K12" i="1"/>
  <c r="G12" i="1"/>
  <c r="F12" i="1"/>
  <c r="E12" i="1"/>
  <c r="I12" i="1" s="1"/>
  <c r="D12" i="1"/>
  <c r="U11" i="1"/>
  <c r="T11" i="1"/>
  <c r="S11" i="1"/>
  <c r="R11" i="1"/>
  <c r="N11" i="1"/>
  <c r="M11" i="1"/>
  <c r="L11" i="1"/>
  <c r="K11" i="1"/>
  <c r="G11" i="1"/>
  <c r="F11" i="1"/>
  <c r="E11" i="1"/>
  <c r="D11" i="1"/>
  <c r="U10" i="1"/>
  <c r="T10" i="1"/>
  <c r="S10" i="1"/>
  <c r="R10" i="1"/>
  <c r="N10" i="1"/>
  <c r="M10" i="1"/>
  <c r="L10" i="1"/>
  <c r="K10" i="1"/>
  <c r="G10" i="1"/>
  <c r="F10" i="1"/>
  <c r="E10" i="1"/>
  <c r="D10" i="1"/>
  <c r="U9" i="1"/>
  <c r="T9" i="1"/>
  <c r="S9" i="1"/>
  <c r="R9" i="1"/>
  <c r="N9" i="1"/>
  <c r="M9" i="1"/>
  <c r="L9" i="1"/>
  <c r="K9" i="1"/>
  <c r="G9" i="1"/>
  <c r="F9" i="1"/>
  <c r="E9" i="1"/>
  <c r="D9" i="1"/>
  <c r="U8" i="1"/>
  <c r="T8" i="1"/>
  <c r="S8" i="1"/>
  <c r="R8" i="1"/>
  <c r="N8" i="1"/>
  <c r="M8" i="1"/>
  <c r="L8" i="1"/>
  <c r="K8" i="1"/>
  <c r="G8" i="1"/>
  <c r="F8" i="1"/>
  <c r="E8" i="1"/>
  <c r="D8" i="1"/>
  <c r="U7" i="1"/>
  <c r="T7" i="1"/>
  <c r="S7" i="1"/>
  <c r="R7" i="1"/>
  <c r="N7" i="1"/>
  <c r="M7" i="1"/>
  <c r="L7" i="1"/>
  <c r="K7" i="1"/>
  <c r="G7" i="1"/>
  <c r="F7" i="1"/>
  <c r="E7" i="1"/>
  <c r="D7" i="1"/>
  <c r="U6" i="1"/>
  <c r="T6" i="1"/>
  <c r="S6" i="1"/>
  <c r="R6" i="1"/>
  <c r="N6" i="1"/>
  <c r="M6" i="1"/>
  <c r="L6" i="1"/>
  <c r="K6" i="1"/>
  <c r="G6" i="1"/>
  <c r="F6" i="1"/>
  <c r="E6" i="1"/>
  <c r="D6" i="1"/>
  <c r="U5" i="1"/>
  <c r="T5" i="1"/>
  <c r="S5" i="1"/>
  <c r="R5" i="1"/>
  <c r="N5" i="1"/>
  <c r="M5" i="1"/>
  <c r="L5" i="1"/>
  <c r="K5" i="1"/>
  <c r="G5" i="1"/>
  <c r="F5" i="1"/>
  <c r="E5" i="1"/>
  <c r="D5" i="1"/>
  <c r="O5" i="1" l="1"/>
  <c r="P5" i="1"/>
  <c r="W18" i="1"/>
  <c r="P21" i="1"/>
  <c r="O21" i="1" s="1"/>
  <c r="V18" i="1"/>
  <c r="W5" i="1"/>
  <c r="X5" i="1" s="1"/>
  <c r="I7" i="1"/>
  <c r="J7" i="1" s="1"/>
  <c r="H8" i="1"/>
  <c r="I8" i="1"/>
  <c r="I9" i="1"/>
  <c r="J9" i="1" s="1"/>
  <c r="W9" i="1"/>
  <c r="X9" i="1" s="1"/>
  <c r="P10" i="1"/>
  <c r="O10" i="1" s="1"/>
  <c r="I11" i="1"/>
  <c r="J11" i="1" s="1"/>
  <c r="H12" i="1"/>
  <c r="P12" i="1"/>
  <c r="Q12" i="1" s="1"/>
  <c r="W13" i="1"/>
  <c r="X13" i="1" s="1"/>
  <c r="P14" i="1"/>
  <c r="I15" i="1"/>
  <c r="J15" i="1" s="1"/>
  <c r="I16" i="1"/>
  <c r="J16" i="1" s="1"/>
  <c r="Q5" i="1"/>
  <c r="Q7" i="1"/>
  <c r="W7" i="1"/>
  <c r="X7" i="1" s="1"/>
  <c r="X20" i="1"/>
  <c r="P6" i="1"/>
  <c r="Q6" i="1" s="1"/>
  <c r="Q17" i="1"/>
  <c r="I5" i="1"/>
  <c r="J5" i="1" s="1"/>
  <c r="W6" i="1"/>
  <c r="X6" i="1" s="1"/>
  <c r="J8" i="1"/>
  <c r="P8" i="1"/>
  <c r="Q8" i="1" s="1"/>
  <c r="X11" i="1"/>
  <c r="P9" i="1"/>
  <c r="O9" i="1" s="1"/>
  <c r="W10" i="1"/>
  <c r="V10" i="1" s="1"/>
  <c r="H9" i="1"/>
  <c r="H17" i="1"/>
  <c r="P17" i="1"/>
  <c r="O17" i="1" s="1"/>
  <c r="V19" i="1"/>
  <c r="I20" i="1"/>
  <c r="J20" i="1" s="1"/>
  <c r="W22" i="1"/>
  <c r="X22" i="1" s="1"/>
  <c r="O24" i="1"/>
  <c r="W24" i="1"/>
  <c r="V24" i="1" s="1"/>
  <c r="W11" i="1"/>
  <c r="V11" i="1" s="1"/>
  <c r="J12" i="1"/>
  <c r="I13" i="1"/>
  <c r="J13" i="1" s="1"/>
  <c r="W15" i="1"/>
  <c r="V15" i="1" s="1"/>
  <c r="X18" i="1"/>
  <c r="I21" i="1"/>
  <c r="H21" i="1" s="1"/>
  <c r="Q21" i="1"/>
  <c r="P22" i="1"/>
  <c r="Q22" i="1" s="1"/>
  <c r="V5" i="1"/>
  <c r="I6" i="1"/>
  <c r="H6" i="1" s="1"/>
  <c r="P7" i="1"/>
  <c r="O7" i="1" s="1"/>
  <c r="O8" i="1"/>
  <c r="W8" i="1"/>
  <c r="V8" i="1" s="1"/>
  <c r="I10" i="1"/>
  <c r="J10" i="1" s="1"/>
  <c r="Q10" i="1"/>
  <c r="H11" i="1"/>
  <c r="P11" i="1"/>
  <c r="O11" i="1" s="1"/>
  <c r="O12" i="1"/>
  <c r="W12" i="1"/>
  <c r="X12" i="1" s="1"/>
  <c r="I14" i="1"/>
  <c r="H14" i="1" s="1"/>
  <c r="Q14" i="1"/>
  <c r="H15" i="1"/>
  <c r="P15" i="1"/>
  <c r="Q15" i="1" s="1"/>
  <c r="X15" i="1"/>
  <c r="O16" i="1"/>
  <c r="W16" i="1"/>
  <c r="V16" i="1" s="1"/>
  <c r="J17" i="1"/>
  <c r="V17" i="1"/>
  <c r="I18" i="1"/>
  <c r="J18" i="1" s="1"/>
  <c r="Q18" i="1"/>
  <c r="H19" i="1"/>
  <c r="P19" i="1"/>
  <c r="O19" i="1" s="1"/>
  <c r="X19" i="1"/>
  <c r="O20" i="1"/>
  <c r="W20" i="1"/>
  <c r="V20" i="1" s="1"/>
  <c r="V21" i="1"/>
  <c r="I22" i="1"/>
  <c r="J22" i="1" s="1"/>
  <c r="O23" i="1"/>
  <c r="W23" i="1"/>
  <c r="X23" i="1" s="1"/>
  <c r="Q24" i="1"/>
  <c r="O25" i="1"/>
  <c r="W25" i="1"/>
  <c r="V25" i="1" s="1"/>
  <c r="P13" i="1"/>
  <c r="Q13" i="1" s="1"/>
  <c r="O14" i="1"/>
  <c r="W14" i="1"/>
  <c r="V14" i="1" s="1"/>
  <c r="O18" i="1"/>
  <c r="H10" i="1"/>
  <c r="O13" i="1" l="1"/>
  <c r="H16" i="1"/>
  <c r="J21" i="1"/>
  <c r="V9" i="1"/>
  <c r="Q11" i="1"/>
  <c r="O22" i="1"/>
  <c r="X16" i="1"/>
  <c r="V13" i="1"/>
  <c r="H7" i="1"/>
  <c r="H22" i="1"/>
  <c r="J14" i="1"/>
  <c r="X24" i="1"/>
  <c r="X10" i="1"/>
  <c r="Q19" i="1"/>
  <c r="V7" i="1"/>
  <c r="X8" i="1"/>
  <c r="J6" i="1"/>
  <c r="V22" i="1"/>
  <c r="V23" i="1"/>
  <c r="V12" i="1"/>
  <c r="V6" i="1"/>
  <c r="O6" i="1"/>
  <c r="X25" i="1"/>
  <c r="H20" i="1"/>
  <c r="Q9" i="1"/>
  <c r="O15" i="1"/>
  <c r="H13" i="1"/>
  <c r="H5" i="1"/>
  <c r="X14" i="1"/>
  <c r="H18" i="1"/>
</calcChain>
</file>

<file path=xl/sharedStrings.xml><?xml version="1.0" encoding="utf-8"?>
<sst xmlns="http://schemas.openxmlformats.org/spreadsheetml/2006/main" count="44" uniqueCount="38">
  <si>
    <t xml:space="preserve">令和５年度　学校の教育活動に係るアンケート集計結果（１１月実施） </t>
    <rPh sb="0" eb="2">
      <t>レイワ</t>
    </rPh>
    <rPh sb="3" eb="5">
      <t>ネンド</t>
    </rPh>
    <rPh sb="6" eb="8">
      <t>ガッコウ</t>
    </rPh>
    <rPh sb="9" eb="11">
      <t>キョウイク</t>
    </rPh>
    <rPh sb="11" eb="13">
      <t>カツドウ</t>
    </rPh>
    <rPh sb="14" eb="15">
      <t>カカワ</t>
    </rPh>
    <rPh sb="21" eb="23">
      <t>シュウケイ</t>
    </rPh>
    <rPh sb="23" eb="25">
      <t>ケッカ</t>
    </rPh>
    <rPh sb="28" eb="29">
      <t>ガツ</t>
    </rPh>
    <rPh sb="29" eb="31">
      <t>ジッシ</t>
    </rPh>
    <phoneticPr fontId="3"/>
  </si>
  <si>
    <t>※　評価項目の主語：生徒～あなたは、・・　　保護者～お子さんは、・・　　教師～生徒は、・・</t>
    <rPh sb="2" eb="4">
      <t>ヒョウカ</t>
    </rPh>
    <rPh sb="4" eb="6">
      <t>コウモク</t>
    </rPh>
    <rPh sb="7" eb="9">
      <t>シュゴ</t>
    </rPh>
    <rPh sb="10" eb="12">
      <t>セイト</t>
    </rPh>
    <rPh sb="22" eb="25">
      <t>ホゴシャ</t>
    </rPh>
    <rPh sb="27" eb="28">
      <t>コ</t>
    </rPh>
    <rPh sb="36" eb="38">
      <t>キョウシ</t>
    </rPh>
    <rPh sb="39" eb="41">
      <t>セイト</t>
    </rPh>
    <phoneticPr fontId="3"/>
  </si>
  <si>
    <t xml:space="preserve">基準 </t>
    <phoneticPr fontId="3"/>
  </si>
  <si>
    <t xml:space="preserve">
4～そう思う  3～だいたいそう思う　
 2～あまり思わない  1～そう思わない
</t>
    <rPh sb="17" eb="18">
      <t>オモ</t>
    </rPh>
    <rPh sb="27" eb="28">
      <t>オモ</t>
    </rPh>
    <phoneticPr fontId="3"/>
  </si>
  <si>
    <t>生徒</t>
    <rPh sb="0" eb="2">
      <t>セイト</t>
    </rPh>
    <phoneticPr fontId="3"/>
  </si>
  <si>
    <t>保護者</t>
    <rPh sb="0" eb="3">
      <t>ホゴシャ</t>
    </rPh>
    <phoneticPr fontId="3"/>
  </si>
  <si>
    <t>教師</t>
    <rPh sb="0" eb="2">
      <t>キョウシ</t>
    </rPh>
    <phoneticPr fontId="3"/>
  </si>
  <si>
    <t>分野</t>
    <rPh sb="0" eb="2">
      <t>ブンヤ</t>
    </rPh>
    <phoneticPr fontId="3"/>
  </si>
  <si>
    <t>NO</t>
    <phoneticPr fontId="3"/>
  </si>
  <si>
    <t xml:space="preserve">評　　　価　　　項　　　目 </t>
  </si>
  <si>
    <t>平均</t>
    <rPh sb="0" eb="2">
      <t>ヘイキン</t>
    </rPh>
    <phoneticPr fontId="3"/>
  </si>
  <si>
    <t>個数</t>
    <rPh sb="0" eb="2">
      <t>コスウ</t>
    </rPh>
    <phoneticPr fontId="3"/>
  </si>
  <si>
    <t>4+3割合</t>
    <rPh sb="3" eb="5">
      <t>ワリアイ</t>
    </rPh>
    <phoneticPr fontId="3"/>
  </si>
  <si>
    <t>学校運営①（経営）</t>
    <rPh sb="0" eb="2">
      <t>ガッコウ</t>
    </rPh>
    <rPh sb="2" eb="4">
      <t>ウンエイ</t>
    </rPh>
    <rPh sb="6" eb="8">
      <t>ケイエイ</t>
    </rPh>
    <phoneticPr fontId="17"/>
  </si>
  <si>
    <t>授業は、子どもたちにとって分かりやすく一人一人の実態に配慮されている。</t>
    <rPh sb="0" eb="2">
      <t>ジュギョウ</t>
    </rPh>
    <rPh sb="13" eb="14">
      <t>ワ</t>
    </rPh>
    <rPh sb="19" eb="21">
      <t>ヒトリ</t>
    </rPh>
    <rPh sb="21" eb="23">
      <t>ヒトリ</t>
    </rPh>
    <rPh sb="24" eb="26">
      <t>ジッタイ</t>
    </rPh>
    <rPh sb="27" eb="29">
      <t>ハイリョ</t>
    </rPh>
    <phoneticPr fontId="3"/>
  </si>
  <si>
    <t>お子さんは毎日楽しそうに学校に通っている。</t>
    <rPh sb="1" eb="2">
      <t>コ</t>
    </rPh>
    <rPh sb="5" eb="7">
      <t>マイニチ</t>
    </rPh>
    <rPh sb="7" eb="8">
      <t>タノ</t>
    </rPh>
    <rPh sb="12" eb="14">
      <t>ガッコウ</t>
    </rPh>
    <rPh sb="15" eb="16">
      <t>カヨ</t>
    </rPh>
    <phoneticPr fontId="3"/>
  </si>
  <si>
    <t>子どもたちは、学校内外でしっかりとあいさつや返事ができている。【五か条　あ】</t>
    <rPh sb="7" eb="9">
      <t>ガッコウ</t>
    </rPh>
    <rPh sb="9" eb="11">
      <t>ナイガイ</t>
    </rPh>
    <rPh sb="22" eb="24">
      <t>ヘンジ</t>
    </rPh>
    <rPh sb="32" eb="33">
      <t>ゴ</t>
    </rPh>
    <rPh sb="34" eb="35">
      <t>ジョウ</t>
    </rPh>
    <phoneticPr fontId="3"/>
  </si>
  <si>
    <t>子どもの学校生活に悩みがあって相談したとき、職員は親身に応じている。</t>
    <rPh sb="4" eb="6">
      <t>ガッコウ</t>
    </rPh>
    <rPh sb="6" eb="8">
      <t>セイカツ</t>
    </rPh>
    <rPh sb="9" eb="10">
      <t>ナヤ</t>
    </rPh>
    <rPh sb="15" eb="17">
      <t>ソウダン</t>
    </rPh>
    <rPh sb="22" eb="24">
      <t>ショクイン</t>
    </rPh>
    <rPh sb="25" eb="27">
      <t>シンミ</t>
    </rPh>
    <rPh sb="28" eb="29">
      <t>オウ</t>
    </rPh>
    <phoneticPr fontId="3"/>
  </si>
  <si>
    <t>子どもたちは、自分の身を守る行動（交通安全・避難訓練）を心がけいる。</t>
    <rPh sb="0" eb="1">
      <t>コ</t>
    </rPh>
    <rPh sb="7" eb="9">
      <t>ジブン</t>
    </rPh>
    <rPh sb="10" eb="11">
      <t>ミ</t>
    </rPh>
    <rPh sb="12" eb="13">
      <t>マモ</t>
    </rPh>
    <rPh sb="14" eb="16">
      <t>コウドウ</t>
    </rPh>
    <rPh sb="17" eb="19">
      <t>コウツウ</t>
    </rPh>
    <rPh sb="19" eb="21">
      <t>アンゼン</t>
    </rPh>
    <rPh sb="22" eb="24">
      <t>ヒナン</t>
    </rPh>
    <rPh sb="24" eb="26">
      <t>クンレン</t>
    </rPh>
    <rPh sb="28" eb="29">
      <t>ココロ</t>
    </rPh>
    <phoneticPr fontId="17"/>
  </si>
  <si>
    <t>子どもたちは、責任もって係活動や当番活動に取り組んでいる。</t>
    <rPh sb="0" eb="1">
      <t>コ</t>
    </rPh>
    <rPh sb="7" eb="9">
      <t>セキニン</t>
    </rPh>
    <rPh sb="12" eb="13">
      <t>カカリ</t>
    </rPh>
    <rPh sb="13" eb="15">
      <t>カツドウ</t>
    </rPh>
    <rPh sb="16" eb="18">
      <t>トウバン</t>
    </rPh>
    <rPh sb="18" eb="20">
      <t>カツドウ</t>
    </rPh>
    <rPh sb="21" eb="22">
      <t>ト</t>
    </rPh>
    <rPh sb="23" eb="24">
      <t>ク</t>
    </rPh>
    <phoneticPr fontId="3"/>
  </si>
  <si>
    <t>清掃・整理整頓が行き届いており、明るく清潔な環境の中で教育ができている。</t>
    <rPh sb="0" eb="2">
      <t>セイソウ</t>
    </rPh>
    <rPh sb="3" eb="7">
      <t>セイリセイトン</t>
    </rPh>
    <rPh sb="8" eb="9">
      <t>イ</t>
    </rPh>
    <rPh sb="10" eb="11">
      <t>トド</t>
    </rPh>
    <rPh sb="16" eb="17">
      <t>アカ</t>
    </rPh>
    <rPh sb="19" eb="21">
      <t>セイケツ</t>
    </rPh>
    <rPh sb="22" eb="24">
      <t>カンキョウ</t>
    </rPh>
    <rPh sb="25" eb="26">
      <t>ナカ</t>
    </rPh>
    <rPh sb="27" eb="29">
      <t>キョウイク</t>
    </rPh>
    <phoneticPr fontId="3"/>
  </si>
  <si>
    <t>確かな学力・豊かな心・たくましい体</t>
    <rPh sb="0" eb="1">
      <t>タシ</t>
    </rPh>
    <rPh sb="3" eb="5">
      <t>ガクリョク</t>
    </rPh>
    <rPh sb="6" eb="7">
      <t>ユタ</t>
    </rPh>
    <rPh sb="9" eb="10">
      <t>ココロ</t>
    </rPh>
    <rPh sb="16" eb="17">
      <t>カラダ</t>
    </rPh>
    <phoneticPr fontId="3"/>
  </si>
  <si>
    <t>Ｇ授業の意味を理解し、G授業が学校生活に生かされていると感じている。</t>
    <rPh sb="4" eb="6">
      <t>イミ</t>
    </rPh>
    <rPh sb="7" eb="9">
      <t>リカイ</t>
    </rPh>
    <rPh sb="12" eb="14">
      <t>ジュギョウ</t>
    </rPh>
    <rPh sb="15" eb="17">
      <t>ガッコウ</t>
    </rPh>
    <phoneticPr fontId="17"/>
  </si>
  <si>
    <t>子どもたちは、みんなの前で意見を言うことができている。（授業や集会）</t>
    <rPh sb="0" eb="1">
      <t>コ</t>
    </rPh>
    <rPh sb="11" eb="12">
      <t>マエ</t>
    </rPh>
    <rPh sb="13" eb="15">
      <t>イケン</t>
    </rPh>
    <rPh sb="16" eb="17">
      <t>イ</t>
    </rPh>
    <rPh sb="28" eb="30">
      <t>ジュギョウ</t>
    </rPh>
    <rPh sb="31" eb="33">
      <t>シュウカイ</t>
    </rPh>
    <phoneticPr fontId="17"/>
  </si>
  <si>
    <t>早寝・早起き・朝ごはん（朝大豆）、健康な歯や口腔の衛生等、健康的な生活習慣づくりのための取組に努めている。【五か条　い・え】</t>
    <phoneticPr fontId="3"/>
  </si>
  <si>
    <t>学校の教育活動により、子どもたちには命の大切を感じ、思いやりの心が育っていると感じる。</t>
    <rPh sb="0" eb="2">
      <t>ガッコウ</t>
    </rPh>
    <rPh sb="18" eb="19">
      <t>イノチ</t>
    </rPh>
    <rPh sb="20" eb="22">
      <t>タイセツ</t>
    </rPh>
    <rPh sb="23" eb="24">
      <t>カン</t>
    </rPh>
    <phoneticPr fontId="3"/>
  </si>
  <si>
    <t>地域の人材や資源を学習活動等に効果的に活用するなど、五ヶ瀬（地域）のよさを幅広く認識する教育活動が意図的に実施されている。</t>
    <rPh sb="0" eb="2">
      <t>チイキ</t>
    </rPh>
    <rPh sb="3" eb="5">
      <t>ジンザイ</t>
    </rPh>
    <rPh sb="6" eb="8">
      <t>シゲン</t>
    </rPh>
    <rPh sb="9" eb="11">
      <t>ガクシュウ</t>
    </rPh>
    <rPh sb="11" eb="13">
      <t>カツドウ</t>
    </rPh>
    <rPh sb="13" eb="14">
      <t>トウ</t>
    </rPh>
    <rPh sb="15" eb="18">
      <t>コウカテキ</t>
    </rPh>
    <rPh sb="19" eb="21">
      <t>カツヨウ</t>
    </rPh>
    <rPh sb="26" eb="29">
      <t>ゴカセ</t>
    </rPh>
    <rPh sb="30" eb="32">
      <t>チイキ</t>
    </rPh>
    <rPh sb="37" eb="39">
      <t>ハバヒロ</t>
    </rPh>
    <rPh sb="40" eb="42">
      <t>ニンシキ</t>
    </rPh>
    <rPh sb="44" eb="46">
      <t>キョウイク</t>
    </rPh>
    <rPh sb="46" eb="48">
      <t>カツドウ</t>
    </rPh>
    <rPh sb="49" eb="52">
      <t>イトテキ</t>
    </rPh>
    <rPh sb="53" eb="55">
      <t>ジッシ</t>
    </rPh>
    <phoneticPr fontId="3"/>
  </si>
  <si>
    <t>子どもたちに自分の将来のことについて考えるような取組や支援を学校はしている。</t>
    <rPh sb="0" eb="1">
      <t>コ</t>
    </rPh>
    <rPh sb="6" eb="8">
      <t>ジブン</t>
    </rPh>
    <rPh sb="9" eb="11">
      <t>ショウライ</t>
    </rPh>
    <rPh sb="18" eb="19">
      <t>カンガ</t>
    </rPh>
    <rPh sb="24" eb="26">
      <t>トリクミ</t>
    </rPh>
    <rPh sb="27" eb="29">
      <t>シエン</t>
    </rPh>
    <rPh sb="30" eb="32">
      <t>ガッコウ</t>
    </rPh>
    <phoneticPr fontId="3"/>
  </si>
  <si>
    <t>家庭･地域との連携</t>
    <rPh sb="0" eb="2">
      <t>カテイ</t>
    </rPh>
    <rPh sb="3" eb="5">
      <t>チイキ</t>
    </rPh>
    <rPh sb="7" eb="9">
      <t>レンケイ</t>
    </rPh>
    <phoneticPr fontId="17"/>
  </si>
  <si>
    <t>毎日家庭で子どもの学習（宿題・復習）の様子を見ることができている。</t>
    <rPh sb="0" eb="2">
      <t>マイニチ</t>
    </rPh>
    <rPh sb="2" eb="4">
      <t>カテイ</t>
    </rPh>
    <rPh sb="5" eb="6">
      <t>コ</t>
    </rPh>
    <rPh sb="9" eb="11">
      <t>ガクシュウ</t>
    </rPh>
    <rPh sb="12" eb="14">
      <t>シュクダイ</t>
    </rPh>
    <rPh sb="15" eb="17">
      <t>フクシュウ</t>
    </rPh>
    <rPh sb="19" eb="21">
      <t>ヨウス</t>
    </rPh>
    <rPh sb="22" eb="23">
      <t>ミ</t>
    </rPh>
    <phoneticPr fontId="3"/>
  </si>
  <si>
    <t>家庭で学校のことをよく話す。（学校からの配布物を見ている）</t>
    <rPh sb="0" eb="2">
      <t>カテイ</t>
    </rPh>
    <rPh sb="3" eb="5">
      <t>ガッコウ</t>
    </rPh>
    <rPh sb="11" eb="12">
      <t>ハナ</t>
    </rPh>
    <rPh sb="15" eb="17">
      <t>ガッコウ</t>
    </rPh>
    <rPh sb="20" eb="23">
      <t>ハイフブツ</t>
    </rPh>
    <rPh sb="24" eb="25">
      <t>ミ</t>
    </rPh>
    <phoneticPr fontId="17"/>
  </si>
  <si>
    <t>地域の行事に子どもたちが積極的に参加・協力する体制ができている。</t>
    <rPh sb="0" eb="2">
      <t>チイキ</t>
    </rPh>
    <rPh sb="3" eb="5">
      <t>ギョウジ</t>
    </rPh>
    <rPh sb="12" eb="15">
      <t>セッキョクテキ</t>
    </rPh>
    <rPh sb="16" eb="18">
      <t>サンカ</t>
    </rPh>
    <rPh sb="19" eb="21">
      <t>キョウリョク</t>
    </rPh>
    <rPh sb="23" eb="25">
      <t>タイセイ</t>
    </rPh>
    <phoneticPr fontId="3"/>
  </si>
  <si>
    <t>読書推進の取組により、子どもたちが読書に親しんでいると感じる。【五か条　う】</t>
    <phoneticPr fontId="3"/>
  </si>
  <si>
    <t>家庭では、メディア（TV・スマホ・タブレット・ゲーム）コントロールができている。【五か条　お】</t>
    <rPh sb="0" eb="2">
      <t>カテイ</t>
    </rPh>
    <phoneticPr fontId="17"/>
  </si>
  <si>
    <t>学校運営②（経営）</t>
    <rPh sb="0" eb="2">
      <t>ガッコウ</t>
    </rPh>
    <rPh sb="2" eb="4">
      <t>ウンエイ</t>
    </rPh>
    <rPh sb="6" eb="8">
      <t>ケイエイ</t>
    </rPh>
    <phoneticPr fontId="17"/>
  </si>
  <si>
    <t>学校の教育方針や重点的な取組が明確で、保護者に浸透するよう努めている。</t>
    <phoneticPr fontId="17"/>
  </si>
  <si>
    <t>いじめ防止のための対策やいじめ発生時の対応・体制がとれている。</t>
    <phoneticPr fontId="17"/>
  </si>
  <si>
    <t>教職員は、地域の行事に積極的に参加するなど、地域住民との交流ができている。</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</si>
</sst>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Red]\(0\)"/>
    <numFmt numFmtId="177" formatCode="0.0_);[Red]\(0.0\)"/>
    <numFmt numFmtId="178" formatCode="0.0"/>
  </numFmts>
  <fonts count="28" x14ac:knownFonts="1">
    <font>
      <sz val="11"/>
      <color theme="1"/>
      <name val="游ゴシック"/>
      <family val="2"/>
      <charset val="128"/>
      <scheme val="minor"/>
    </font>
    <font>
      <sz val="11"/>
      <color theme="1"/>
      <name val="游ゴシック"/>
      <family val="2"/>
      <charset val="128"/>
      <scheme val="minor"/>
    </font>
    <font>
      <b/>
      <sz val="18"/>
      <color indexed="8"/>
      <name val="ＭＳ Ｐゴシック"/>
      <family val="3"/>
      <charset val="128"/>
    </font>
    <font>
      <sz val="6"/>
      <name val="ＭＳ Ｐゴシック"/>
      <family val="3"/>
      <charset val="128"/>
    </font>
    <font>
      <b/>
      <sz val="12"/>
      <color indexed="8"/>
      <name val="HG丸ｺﾞｼｯｸM-PRO"/>
      <family val="3"/>
      <charset val="128"/>
    </font>
    <font>
      <b/>
      <sz val="11"/>
      <name val="ＭＳ Ｐゴシック"/>
      <family val="3"/>
      <charset val="128"/>
    </font>
    <font>
      <b/>
      <sz val="10"/>
      <name val="ＭＳ Ｐゴシック"/>
      <family val="3"/>
      <charset val="128"/>
    </font>
    <font>
      <b/>
      <sz val="15"/>
      <name val="ＭＳ Ｐゴシック"/>
      <family val="3"/>
      <charset val="128"/>
    </font>
    <font>
      <b/>
      <sz val="11"/>
      <color indexed="8"/>
      <name val="ＭＳ Ｐゴシック"/>
      <family val="3"/>
      <charset val="128"/>
    </font>
    <font>
      <b/>
      <sz val="15"/>
      <color indexed="8"/>
      <name val="ＭＳ Ｐゴシック"/>
      <family val="3"/>
      <charset val="128"/>
    </font>
    <font>
      <b/>
      <sz val="14"/>
      <color indexed="8"/>
      <name val="ＭＳ Ｐゴシック"/>
      <family val="3"/>
      <charset val="128"/>
    </font>
    <font>
      <sz val="14"/>
      <name val="ＭＳ Ｐゴシック"/>
      <family val="3"/>
      <charset val="128"/>
    </font>
    <font>
      <sz val="11"/>
      <name val="ＭＳ Ｐゴシック"/>
      <family val="3"/>
      <charset val="128"/>
    </font>
    <font>
      <sz val="10"/>
      <name val="ＭＳ Ｐゴシック"/>
      <family val="3"/>
      <charset val="128"/>
    </font>
    <font>
      <sz val="15"/>
      <name val="ＭＳ Ｐゴシック"/>
      <family val="3"/>
      <charset val="128"/>
    </font>
    <font>
      <sz val="9"/>
      <name val="ＭＳ Ｐゴシック"/>
      <family val="3"/>
      <charset val="128"/>
    </font>
    <font>
      <sz val="14"/>
      <color indexed="8"/>
      <name val="HG丸ｺﾞｼｯｸM-PRO"/>
      <family val="3"/>
      <charset val="128"/>
    </font>
    <font>
      <sz val="6"/>
      <name val="游ゴシック"/>
      <family val="3"/>
      <charset val="128"/>
      <scheme val="minor"/>
    </font>
    <font>
      <sz val="11"/>
      <color indexed="8"/>
      <name val="HG丸ｺﾞｼｯｸM-PRO"/>
      <family val="3"/>
      <charset val="128"/>
    </font>
    <font>
      <sz val="15"/>
      <color indexed="8"/>
      <name val="ＭＳ Ｐゴシック"/>
      <family val="3"/>
      <charset val="128"/>
    </font>
    <font>
      <sz val="15"/>
      <color theme="1"/>
      <name val="ＭＳ Ｐゴシック"/>
      <family val="3"/>
      <charset val="128"/>
    </font>
    <font>
      <sz val="12"/>
      <name val="HG丸ｺﾞｼｯｸM-PRO"/>
      <family val="3"/>
      <charset val="128"/>
    </font>
    <font>
      <sz val="14"/>
      <name val="HG丸ｺﾞｼｯｸM-PRO"/>
      <family val="3"/>
      <charset val="128"/>
    </font>
    <font>
      <sz val="12"/>
      <color indexed="8"/>
      <name val="HG丸ｺﾞｼｯｸM-PRO"/>
      <family val="3"/>
      <charset val="128"/>
    </font>
    <font>
      <sz val="11"/>
      <color indexed="10"/>
      <name val="ＭＳ Ｐゴシック"/>
      <family val="3"/>
      <charset val="128"/>
    </font>
    <font>
      <i/>
      <sz val="11"/>
      <name val="ＭＳ Ｐゴシック"/>
      <family val="3"/>
      <charset val="128"/>
    </font>
    <font>
      <sz val="12"/>
      <name val="ＭＳ Ｐゴシック"/>
      <family val="3"/>
      <charset val="128"/>
    </font>
    <font>
      <sz val="15"/>
      <color indexed="10"/>
      <name val="ＭＳ Ｐゴシック"/>
      <family val="3"/>
      <charset val="128"/>
    </font>
  </fonts>
  <fills count="6">
    <fill>
      <patternFill patternType="none"/>
    </fill>
    <fill>
      <patternFill patternType="gray125"/>
    </fill>
    <fill>
      <patternFill patternType="solid">
        <fgColor theme="0"/>
        <bgColor indexed="64"/>
      </patternFill>
    </fill>
    <fill>
      <patternFill patternType="gray125">
        <bgColor theme="0"/>
      </patternFill>
    </fill>
    <fill>
      <patternFill patternType="solid">
        <fgColor indexed="65"/>
        <bgColor indexed="64"/>
      </patternFill>
    </fill>
    <fill>
      <patternFill patternType="solid">
        <fgColor rgb="FFFFFF00"/>
        <bgColor indexed="64"/>
      </patternFill>
    </fill>
  </fills>
  <borders count="72">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medium">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medium">
        <color indexed="64"/>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medium">
        <color indexed="64"/>
      </left>
      <right style="thin">
        <color indexed="64"/>
      </right>
      <top/>
      <bottom style="medium">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style="medium">
        <color indexed="64"/>
      </right>
      <top/>
      <bottom style="medium">
        <color indexed="64"/>
      </bottom>
      <diagonal style="thin">
        <color indexed="64"/>
      </diagonal>
    </border>
    <border diagonalUp="1">
      <left style="medium">
        <color indexed="64"/>
      </left>
      <right style="medium">
        <color indexed="64"/>
      </right>
      <top/>
      <bottom style="medium">
        <color indexed="64"/>
      </bottom>
      <diagonal style="thin">
        <color indexed="64"/>
      </diagonal>
    </border>
    <border diagonalUp="1">
      <left/>
      <right style="thin">
        <color indexed="64"/>
      </right>
      <top/>
      <bottom style="medium">
        <color indexed="64"/>
      </bottom>
      <diagonal style="thin">
        <color indexed="64"/>
      </diagonal>
    </border>
  </borders>
  <cellStyleXfs count="3">
    <xf numFmtId="0" fontId="0" fillId="0" borderId="0">
      <alignment vertical="center"/>
    </xf>
    <xf numFmtId="9" fontId="1" fillId="0" borderId="0" applyFont="0" applyFill="0" applyBorder="0" applyAlignment="0" applyProtection="0">
      <alignment vertical="center"/>
    </xf>
    <xf numFmtId="0" fontId="12" fillId="0" borderId="0">
      <alignment vertical="center"/>
    </xf>
  </cellStyleXfs>
  <cellXfs count="174">
    <xf numFmtId="0" fontId="0" fillId="0" borderId="0" xfId="0">
      <alignment vertical="center"/>
    </xf>
    <xf numFmtId="0" fontId="2" fillId="0" borderId="0" xfId="0" applyFont="1" applyAlignment="1">
      <alignment horizontal="center" vertical="center"/>
    </xf>
    <xf numFmtId="0" fontId="4" fillId="0" borderId="1" xfId="0" applyFont="1" applyBorder="1" applyAlignment="1">
      <alignment horizontal="left" vertical="top" wrapText="1"/>
    </xf>
    <xf numFmtId="0" fontId="5" fillId="0" borderId="2" xfId="0" applyFont="1" applyBorder="1" applyAlignment="1">
      <alignment horizontal="center" vertical="center" wrapText="1"/>
    </xf>
    <xf numFmtId="0" fontId="6" fillId="0" borderId="1"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8" fillId="0" borderId="7" xfId="0" applyFont="1" applyBorder="1" applyAlignment="1">
      <alignment horizontal="center" vertical="center" shrinkToFit="1"/>
    </xf>
    <xf numFmtId="0" fontId="8" fillId="0" borderId="5"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10" fillId="1" borderId="7" xfId="0" applyFont="1" applyFill="1" applyBorder="1" applyAlignment="1">
      <alignment horizontal="center" vertical="center"/>
    </xf>
    <xf numFmtId="0" fontId="11" fillId="0" borderId="11" xfId="0" applyFont="1" applyFill="1" applyBorder="1">
      <alignment vertical="center"/>
    </xf>
    <xf numFmtId="9" fontId="13" fillId="0" borderId="10" xfId="1" applyFont="1" applyFill="1" applyBorder="1">
      <alignment vertical="center"/>
    </xf>
    <xf numFmtId="0" fontId="9" fillId="1" borderId="7" xfId="0" applyFont="1" applyFill="1" applyBorder="1" applyAlignment="1">
      <alignment horizontal="center" vertical="center"/>
    </xf>
    <xf numFmtId="0" fontId="14" fillId="0" borderId="11" xfId="0" applyFont="1" applyFill="1" applyBorder="1">
      <alignment vertical="center"/>
    </xf>
    <xf numFmtId="0" fontId="13" fillId="0" borderId="10" xfId="0" applyFont="1" applyFill="1" applyBorder="1">
      <alignment vertical="center"/>
    </xf>
    <xf numFmtId="0" fontId="15" fillId="0" borderId="10" xfId="0" applyFont="1" applyFill="1" applyBorder="1">
      <alignment vertical="center"/>
    </xf>
    <xf numFmtId="0" fontId="16" fillId="0" borderId="12" xfId="0" applyFont="1" applyFill="1" applyBorder="1" applyAlignment="1">
      <alignment horizontal="center" vertical="center" textRotation="255" shrinkToFit="1"/>
    </xf>
    <xf numFmtId="0" fontId="18" fillId="0" borderId="13" xfId="0" applyFont="1" applyBorder="1" applyAlignment="1">
      <alignment horizontal="center" vertical="center"/>
    </xf>
    <xf numFmtId="0" fontId="16" fillId="0" borderId="14" xfId="0" applyFont="1" applyFill="1" applyBorder="1" applyAlignment="1">
      <alignment vertical="center" wrapText="1"/>
    </xf>
    <xf numFmtId="176" fontId="19" fillId="2" borderId="15" xfId="0" applyNumberFormat="1" applyFont="1" applyFill="1" applyBorder="1" applyAlignment="1">
      <alignment horizontal="center" vertical="center"/>
    </xf>
    <xf numFmtId="176" fontId="19" fillId="2" borderId="16" xfId="0" applyNumberFormat="1" applyFont="1" applyFill="1" applyBorder="1" applyAlignment="1">
      <alignment horizontal="center" vertical="center"/>
    </xf>
    <xf numFmtId="176" fontId="19" fillId="2" borderId="17" xfId="0" applyNumberFormat="1" applyFont="1" applyFill="1" applyBorder="1" applyAlignment="1">
      <alignment horizontal="center" vertical="center"/>
    </xf>
    <xf numFmtId="177" fontId="9" fillId="3" borderId="18" xfId="0" applyNumberFormat="1" applyFont="1" applyFill="1" applyBorder="1" applyAlignment="1">
      <alignment horizontal="center" vertical="center"/>
    </xf>
    <xf numFmtId="176" fontId="19" fillId="2" borderId="19" xfId="0" applyNumberFormat="1" applyFont="1" applyFill="1" applyBorder="1" applyAlignment="1">
      <alignment vertical="center" wrapText="1"/>
    </xf>
    <xf numFmtId="9" fontId="19" fillId="2" borderId="17" xfId="1" applyFont="1" applyFill="1" applyBorder="1" applyAlignment="1">
      <alignment vertical="center"/>
    </xf>
    <xf numFmtId="178" fontId="7" fillId="3" borderId="21" xfId="0" applyNumberFormat="1" applyFont="1" applyFill="1" applyBorder="1">
      <alignment vertical="center"/>
    </xf>
    <xf numFmtId="176" fontId="19" fillId="2" borderId="20" xfId="0" applyNumberFormat="1" applyFont="1" applyFill="1" applyBorder="1" applyAlignment="1">
      <alignment vertical="center" wrapText="1"/>
    </xf>
    <xf numFmtId="9" fontId="19" fillId="2" borderId="22" xfId="1" applyFont="1" applyFill="1" applyBorder="1" applyAlignment="1">
      <alignment vertical="center"/>
    </xf>
    <xf numFmtId="176" fontId="19" fillId="2" borderId="23" xfId="0" applyNumberFormat="1" applyFont="1" applyFill="1" applyBorder="1" applyAlignment="1">
      <alignment horizontal="center" vertical="center"/>
    </xf>
    <xf numFmtId="0" fontId="20" fillId="2" borderId="23" xfId="0" applyFont="1" applyFill="1" applyBorder="1" applyAlignment="1">
      <alignment horizontal="center" vertical="center"/>
    </xf>
    <xf numFmtId="0" fontId="20" fillId="2" borderId="22" xfId="0" applyFont="1" applyFill="1" applyBorder="1" applyAlignment="1">
      <alignment horizontal="center" vertical="center"/>
    </xf>
    <xf numFmtId="0" fontId="16" fillId="0" borderId="24" xfId="0" applyFont="1" applyFill="1" applyBorder="1" applyAlignment="1">
      <alignment horizontal="center" vertical="center" textRotation="255" shrinkToFit="1"/>
    </xf>
    <xf numFmtId="0" fontId="18" fillId="4" borderId="25" xfId="0" applyFont="1" applyFill="1" applyBorder="1" applyAlignment="1">
      <alignment horizontal="center" vertical="center"/>
    </xf>
    <xf numFmtId="176" fontId="19" fillId="2" borderId="26" xfId="0" applyNumberFormat="1" applyFont="1" applyFill="1" applyBorder="1" applyAlignment="1">
      <alignment horizontal="center" vertical="center"/>
    </xf>
    <xf numFmtId="176" fontId="19" fillId="2" borderId="27" xfId="0" applyNumberFormat="1" applyFont="1" applyFill="1" applyBorder="1" applyAlignment="1">
      <alignment horizontal="center" vertical="center"/>
    </xf>
    <xf numFmtId="176" fontId="19" fillId="2" borderId="28" xfId="0" applyNumberFormat="1" applyFont="1" applyFill="1" applyBorder="1" applyAlignment="1">
      <alignment horizontal="center" vertical="center"/>
    </xf>
    <xf numFmtId="177" fontId="9" fillId="3" borderId="21" xfId="0" applyNumberFormat="1" applyFont="1" applyFill="1" applyBorder="1" applyAlignment="1">
      <alignment horizontal="center" vertical="center"/>
    </xf>
    <xf numFmtId="0" fontId="18" fillId="0" borderId="25" xfId="0" applyFont="1" applyBorder="1" applyAlignment="1">
      <alignment horizontal="center" vertical="center"/>
    </xf>
    <xf numFmtId="177" fontId="9" fillId="3" borderId="30" xfId="0" applyNumberFormat="1" applyFont="1" applyFill="1" applyBorder="1" applyAlignment="1">
      <alignment horizontal="center" vertical="center"/>
    </xf>
    <xf numFmtId="176" fontId="19" fillId="2" borderId="29" xfId="0" applyNumberFormat="1" applyFont="1" applyFill="1" applyBorder="1" applyAlignment="1">
      <alignment vertical="center" wrapText="1"/>
    </xf>
    <xf numFmtId="9" fontId="19" fillId="2" borderId="28" xfId="1" applyFont="1" applyFill="1" applyBorder="1" applyAlignment="1">
      <alignment vertical="center"/>
    </xf>
    <xf numFmtId="178" fontId="7" fillId="3" borderId="30" xfId="0" applyNumberFormat="1" applyFont="1" applyFill="1" applyBorder="1">
      <alignment vertical="center"/>
    </xf>
    <xf numFmtId="0" fontId="20" fillId="2" borderId="27" xfId="0" applyFont="1" applyFill="1" applyBorder="1" applyAlignment="1">
      <alignment horizontal="center" vertical="center"/>
    </xf>
    <xf numFmtId="0" fontId="20" fillId="2" borderId="28" xfId="0" applyFont="1" applyFill="1" applyBorder="1" applyAlignment="1">
      <alignment horizontal="center" vertical="center"/>
    </xf>
    <xf numFmtId="0" fontId="18" fillId="4" borderId="13" xfId="0" applyFont="1" applyFill="1" applyBorder="1" applyAlignment="1">
      <alignment horizontal="center" vertical="center"/>
    </xf>
    <xf numFmtId="176" fontId="19" fillId="2" borderId="31" xfId="0" applyNumberFormat="1" applyFont="1" applyFill="1" applyBorder="1" applyAlignment="1">
      <alignment horizontal="center" vertical="center"/>
    </xf>
    <xf numFmtId="176" fontId="19" fillId="2" borderId="22" xfId="0" applyNumberFormat="1" applyFont="1" applyFill="1" applyBorder="1" applyAlignment="1">
      <alignment horizontal="center" vertical="center"/>
    </xf>
    <xf numFmtId="178" fontId="7" fillId="3" borderId="34" xfId="0" applyNumberFormat="1" applyFont="1" applyFill="1" applyBorder="1">
      <alignment vertical="center"/>
    </xf>
    <xf numFmtId="0" fontId="16" fillId="0" borderId="35" xfId="0" applyFont="1" applyFill="1" applyBorder="1" applyAlignment="1">
      <alignment vertical="center" wrapText="1"/>
    </xf>
    <xf numFmtId="0" fontId="16" fillId="0" borderId="36" xfId="0" applyFont="1" applyFill="1" applyBorder="1" applyAlignment="1">
      <alignment horizontal="center" vertical="center" textRotation="255" shrinkToFit="1"/>
    </xf>
    <xf numFmtId="0" fontId="18" fillId="0" borderId="37" xfId="0" applyFont="1" applyBorder="1" applyAlignment="1">
      <alignment horizontal="center" vertical="center"/>
    </xf>
    <xf numFmtId="0" fontId="16" fillId="0" borderId="38" xfId="0" applyFont="1" applyFill="1" applyBorder="1" applyAlignment="1">
      <alignment vertical="center" wrapText="1"/>
    </xf>
    <xf numFmtId="176" fontId="19" fillId="2" borderId="39" xfId="0" applyNumberFormat="1" applyFont="1" applyFill="1" applyBorder="1" applyAlignment="1">
      <alignment horizontal="center" vertical="center"/>
    </xf>
    <xf numFmtId="176" fontId="19" fillId="2" borderId="40" xfId="0" applyNumberFormat="1" applyFont="1" applyFill="1" applyBorder="1" applyAlignment="1">
      <alignment horizontal="center" vertical="center"/>
    </xf>
    <xf numFmtId="176" fontId="19" fillId="2" borderId="41" xfId="0" applyNumberFormat="1" applyFont="1" applyFill="1" applyBorder="1" applyAlignment="1">
      <alignment horizontal="center" vertical="center"/>
    </xf>
    <xf numFmtId="177" fontId="9" fillId="3" borderId="42" xfId="0" applyNumberFormat="1" applyFont="1" applyFill="1" applyBorder="1" applyAlignment="1">
      <alignment horizontal="center" vertical="center"/>
    </xf>
    <xf numFmtId="176" fontId="19" fillId="2" borderId="43" xfId="0" applyNumberFormat="1" applyFont="1" applyFill="1" applyBorder="1" applyAlignment="1">
      <alignment vertical="center" wrapText="1"/>
    </xf>
    <xf numFmtId="9" fontId="19" fillId="2" borderId="41" xfId="1" applyFont="1" applyFill="1" applyBorder="1" applyAlignment="1">
      <alignment vertical="center"/>
    </xf>
    <xf numFmtId="178" fontId="7" fillId="3" borderId="2" xfId="0" applyNumberFormat="1" applyFont="1" applyFill="1" applyBorder="1">
      <alignment vertical="center"/>
    </xf>
    <xf numFmtId="176" fontId="19" fillId="2" borderId="46" xfId="0" applyNumberFormat="1" applyFont="1" applyFill="1" applyBorder="1" applyAlignment="1">
      <alignment vertical="center" wrapText="1"/>
    </xf>
    <xf numFmtId="9" fontId="19" fillId="2" borderId="45" xfId="1" applyFont="1" applyFill="1" applyBorder="1" applyAlignment="1">
      <alignment vertical="center"/>
    </xf>
    <xf numFmtId="176" fontId="19" fillId="2" borderId="47" xfId="0" applyNumberFormat="1" applyFont="1" applyFill="1" applyBorder="1" applyAlignment="1">
      <alignment horizontal="center" vertical="center"/>
    </xf>
    <xf numFmtId="0" fontId="20" fillId="2" borderId="36" xfId="0" applyFont="1" applyFill="1" applyBorder="1" applyAlignment="1">
      <alignment horizontal="center" vertical="center"/>
    </xf>
    <xf numFmtId="0" fontId="20" fillId="2" borderId="45" xfId="0" applyFont="1" applyFill="1" applyBorder="1" applyAlignment="1">
      <alignment horizontal="center" vertical="center"/>
    </xf>
    <xf numFmtId="178" fontId="7" fillId="3" borderId="42" xfId="0" applyNumberFormat="1" applyFont="1" applyFill="1" applyBorder="1">
      <alignment vertical="center"/>
    </xf>
    <xf numFmtId="0" fontId="16" fillId="0" borderId="48" xfId="0" applyFont="1" applyBorder="1" applyAlignment="1">
      <alignment horizontal="center" vertical="center" textRotation="255"/>
    </xf>
    <xf numFmtId="0" fontId="18" fillId="0" borderId="49" xfId="0" applyFont="1" applyBorder="1" applyAlignment="1">
      <alignment horizontal="center" vertical="center"/>
    </xf>
    <xf numFmtId="0" fontId="16" fillId="0" borderId="50" xfId="0" applyFont="1" applyBorder="1" applyAlignment="1">
      <alignment vertical="center" wrapText="1"/>
    </xf>
    <xf numFmtId="0" fontId="16" fillId="0" borderId="24" xfId="0" applyFont="1" applyBorder="1" applyAlignment="1">
      <alignment horizontal="center" vertical="center" textRotation="255"/>
    </xf>
    <xf numFmtId="0" fontId="16" fillId="0" borderId="14" xfId="0" applyFont="1" applyBorder="1" applyAlignment="1">
      <alignment vertical="center" wrapText="1"/>
    </xf>
    <xf numFmtId="0" fontId="21" fillId="0" borderId="41" xfId="2" applyFont="1" applyFill="1" applyBorder="1" applyAlignment="1">
      <alignment vertical="center" wrapText="1" shrinkToFit="1"/>
    </xf>
    <xf numFmtId="176" fontId="19" fillId="2" borderId="24" xfId="0" applyNumberFormat="1" applyFont="1" applyFill="1" applyBorder="1" applyAlignment="1">
      <alignment horizontal="center" vertical="center"/>
    </xf>
    <xf numFmtId="0" fontId="20" fillId="2" borderId="24" xfId="0" applyFont="1" applyFill="1" applyBorder="1" applyAlignment="1">
      <alignment horizontal="center" vertical="center"/>
    </xf>
    <xf numFmtId="0" fontId="20" fillId="2" borderId="51" xfId="0" applyFont="1" applyFill="1" applyBorder="1" applyAlignment="1">
      <alignment horizontal="center" vertical="center"/>
    </xf>
    <xf numFmtId="9" fontId="19" fillId="5" borderId="41" xfId="1" applyFont="1" applyFill="1" applyBorder="1" applyAlignment="1">
      <alignment vertical="center"/>
    </xf>
    <xf numFmtId="0" fontId="22" fillId="0" borderId="35" xfId="0" applyFont="1" applyFill="1" applyBorder="1" applyAlignment="1">
      <alignment vertical="center" wrapText="1"/>
    </xf>
    <xf numFmtId="176" fontId="19" fillId="2" borderId="52" xfId="0" applyNumberFormat="1" applyFont="1" applyFill="1" applyBorder="1" applyAlignment="1">
      <alignment horizontal="center" vertical="center"/>
    </xf>
    <xf numFmtId="176" fontId="19" fillId="2" borderId="51" xfId="0" applyNumberFormat="1" applyFont="1" applyFill="1" applyBorder="1" applyAlignment="1">
      <alignment horizontal="center" vertical="center"/>
    </xf>
    <xf numFmtId="0" fontId="20" fillId="2" borderId="20" xfId="0" applyFont="1" applyFill="1" applyBorder="1" applyAlignment="1">
      <alignment vertical="center" wrapText="1"/>
    </xf>
    <xf numFmtId="0" fontId="20" fillId="2" borderId="23" xfId="0" applyFont="1" applyFill="1" applyBorder="1" applyAlignment="1">
      <alignment vertical="center" wrapText="1"/>
    </xf>
    <xf numFmtId="0" fontId="20" fillId="2" borderId="22" xfId="0" applyFont="1" applyFill="1" applyBorder="1" applyAlignment="1">
      <alignment vertical="center" wrapText="1"/>
    </xf>
    <xf numFmtId="0" fontId="20" fillId="2" borderId="16" xfId="0" applyFont="1" applyFill="1" applyBorder="1" applyAlignment="1">
      <alignment horizontal="center" vertical="center"/>
    </xf>
    <xf numFmtId="0" fontId="20" fillId="2" borderId="17" xfId="0" applyFont="1" applyFill="1" applyBorder="1" applyAlignment="1">
      <alignment horizontal="center" vertical="center"/>
    </xf>
    <xf numFmtId="0" fontId="21" fillId="0" borderId="14" xfId="0" applyFont="1" applyFill="1" applyBorder="1" applyAlignment="1">
      <alignment vertical="center" wrapText="1"/>
    </xf>
    <xf numFmtId="0" fontId="20" fillId="2" borderId="29" xfId="0" applyFont="1" applyFill="1" applyBorder="1" applyAlignment="1">
      <alignment vertical="center" wrapText="1"/>
    </xf>
    <xf numFmtId="0" fontId="20" fillId="2" borderId="27" xfId="0" applyFont="1" applyFill="1" applyBorder="1" applyAlignment="1">
      <alignment vertical="center" wrapText="1"/>
    </xf>
    <xf numFmtId="0" fontId="20" fillId="2" borderId="28" xfId="0" applyFont="1" applyFill="1" applyBorder="1" applyAlignment="1">
      <alignment vertical="center" wrapText="1"/>
    </xf>
    <xf numFmtId="0" fontId="16" fillId="0" borderId="36" xfId="0" applyFont="1" applyBorder="1" applyAlignment="1">
      <alignment horizontal="center" vertical="center" textRotation="255"/>
    </xf>
    <xf numFmtId="0" fontId="16" fillId="0" borderId="38" xfId="2" applyFont="1" applyFill="1" applyBorder="1" applyAlignment="1">
      <alignment vertical="center" wrapText="1"/>
    </xf>
    <xf numFmtId="0" fontId="20" fillId="2" borderId="43" xfId="0" applyFont="1" applyFill="1" applyBorder="1" applyAlignment="1">
      <alignment vertical="center"/>
    </xf>
    <xf numFmtId="0" fontId="20" fillId="2" borderId="40" xfId="0" applyFont="1" applyFill="1" applyBorder="1" applyAlignment="1">
      <alignment vertical="center"/>
    </xf>
    <xf numFmtId="0" fontId="20" fillId="2" borderId="41" xfId="0" applyFont="1" applyFill="1" applyBorder="1" applyAlignment="1">
      <alignment vertical="center"/>
    </xf>
    <xf numFmtId="0" fontId="16" fillId="0" borderId="53" xfId="0" applyFont="1" applyBorder="1" applyAlignment="1">
      <alignment horizontal="center" vertical="center" textRotation="255"/>
    </xf>
    <xf numFmtId="0" fontId="16" fillId="0" borderId="17" xfId="0" applyFont="1" applyFill="1" applyBorder="1" applyAlignment="1">
      <alignment vertical="center" wrapText="1"/>
    </xf>
    <xf numFmtId="0" fontId="20" fillId="2" borderId="31" xfId="0" applyFont="1" applyFill="1" applyBorder="1" applyAlignment="1">
      <alignment vertical="center"/>
    </xf>
    <xf numFmtId="0" fontId="20" fillId="2" borderId="23" xfId="0" applyFont="1" applyFill="1" applyBorder="1" applyAlignment="1">
      <alignment vertical="center"/>
    </xf>
    <xf numFmtId="0" fontId="20" fillId="2" borderId="22" xfId="0" applyFont="1" applyFill="1" applyBorder="1" applyAlignment="1">
      <alignment vertical="center"/>
    </xf>
    <xf numFmtId="9" fontId="19" fillId="5" borderId="22" xfId="1" applyFont="1" applyFill="1" applyBorder="1" applyAlignment="1">
      <alignment vertical="center"/>
    </xf>
    <xf numFmtId="0" fontId="16" fillId="0" borderId="54" xfId="0" applyFont="1" applyBorder="1" applyAlignment="1">
      <alignment horizontal="center" vertical="center" textRotation="255"/>
    </xf>
    <xf numFmtId="0" fontId="16" fillId="0" borderId="28" xfId="0" applyFont="1" applyBorder="1" applyAlignment="1">
      <alignment vertical="center" wrapText="1"/>
    </xf>
    <xf numFmtId="0" fontId="14" fillId="2" borderId="26" xfId="0" applyFont="1" applyFill="1" applyBorder="1" applyAlignment="1">
      <alignment vertical="center"/>
    </xf>
    <xf numFmtId="0" fontId="14" fillId="2" borderId="27" xfId="0" applyFont="1" applyFill="1" applyBorder="1" applyAlignment="1">
      <alignment vertical="center"/>
    </xf>
    <xf numFmtId="0" fontId="14" fillId="2" borderId="55" xfId="0" applyFont="1" applyFill="1" applyBorder="1" applyAlignment="1">
      <alignment vertical="center"/>
    </xf>
    <xf numFmtId="0" fontId="7" fillId="3" borderId="30" xfId="0" applyFont="1" applyFill="1" applyBorder="1" applyAlignment="1">
      <alignment vertical="center"/>
    </xf>
    <xf numFmtId="0" fontId="16" fillId="0" borderId="28" xfId="0" applyFont="1" applyFill="1" applyBorder="1" applyAlignment="1">
      <alignment vertical="center" wrapText="1"/>
    </xf>
    <xf numFmtId="0" fontId="22" fillId="0" borderId="28" xfId="2" applyFont="1" applyFill="1" applyBorder="1" applyAlignment="1">
      <alignment vertical="center" wrapText="1" shrinkToFit="1"/>
    </xf>
    <xf numFmtId="0" fontId="16" fillId="0" borderId="56" xfId="0" applyFont="1" applyBorder="1" applyAlignment="1">
      <alignment horizontal="center" vertical="center" textRotation="255"/>
    </xf>
    <xf numFmtId="0" fontId="18" fillId="0" borderId="3" xfId="0" applyFont="1" applyBorder="1" applyAlignment="1">
      <alignment horizontal="center" vertical="center"/>
    </xf>
    <xf numFmtId="0" fontId="23" fillId="0" borderId="41" xfId="0" applyFont="1" applyFill="1" applyBorder="1" applyAlignment="1">
      <alignment vertical="center" wrapText="1"/>
    </xf>
    <xf numFmtId="0" fontId="20" fillId="2" borderId="39" xfId="0" applyFont="1" applyFill="1" applyBorder="1" applyAlignment="1">
      <alignment vertical="center"/>
    </xf>
    <xf numFmtId="0" fontId="20" fillId="2" borderId="40" xfId="0" applyFont="1" applyFill="1" applyBorder="1" applyAlignment="1">
      <alignment horizontal="center" vertical="center"/>
    </xf>
    <xf numFmtId="0" fontId="20" fillId="2" borderId="41" xfId="0" applyFont="1" applyFill="1" applyBorder="1" applyAlignment="1">
      <alignment horizontal="center" vertical="center"/>
    </xf>
    <xf numFmtId="176" fontId="19" fillId="2" borderId="57" xfId="0" applyNumberFormat="1" applyFont="1" applyFill="1" applyBorder="1" applyAlignment="1">
      <alignment horizontal="center" vertical="center"/>
    </xf>
    <xf numFmtId="176" fontId="19" fillId="2" borderId="58" xfId="0" applyNumberFormat="1" applyFont="1" applyFill="1" applyBorder="1" applyAlignment="1">
      <alignment horizontal="center" vertical="center"/>
    </xf>
    <xf numFmtId="176" fontId="19" fillId="2" borderId="59" xfId="0" applyNumberFormat="1" applyFont="1" applyFill="1" applyBorder="1" applyAlignment="1">
      <alignment horizontal="center" vertical="center"/>
    </xf>
    <xf numFmtId="177" fontId="9" fillId="3" borderId="60" xfId="0" applyNumberFormat="1" applyFont="1" applyFill="1" applyBorder="1" applyAlignment="1">
      <alignment horizontal="center" vertical="center"/>
    </xf>
    <xf numFmtId="176" fontId="19" fillId="2" borderId="61" xfId="0" applyNumberFormat="1" applyFont="1" applyFill="1" applyBorder="1" applyAlignment="1">
      <alignment vertical="center" wrapText="1"/>
    </xf>
    <xf numFmtId="9" fontId="19" fillId="2" borderId="59" xfId="1" applyFont="1" applyFill="1" applyBorder="1" applyAlignment="1">
      <alignment vertical="center"/>
    </xf>
    <xf numFmtId="178" fontId="7" fillId="3" borderId="18" xfId="0" applyNumberFormat="1" applyFont="1" applyFill="1" applyBorder="1">
      <alignment vertical="center"/>
    </xf>
    <xf numFmtId="176" fontId="19" fillId="2" borderId="62" xfId="0" applyNumberFormat="1" applyFont="1" applyFill="1" applyBorder="1" applyAlignment="1">
      <alignment horizontal="center" vertical="center"/>
    </xf>
    <xf numFmtId="176" fontId="19" fillId="2" borderId="63" xfId="0" applyNumberFormat="1" applyFont="1" applyFill="1" applyBorder="1" applyAlignment="1">
      <alignment horizontal="center" vertical="center"/>
    </xf>
    <xf numFmtId="176" fontId="19" fillId="2" borderId="64" xfId="0" applyNumberFormat="1" applyFont="1" applyFill="1" applyBorder="1" applyAlignment="1">
      <alignment horizontal="center" vertical="center"/>
    </xf>
    <xf numFmtId="177" fontId="9" fillId="3" borderId="65" xfId="0" applyNumberFormat="1" applyFont="1" applyFill="1" applyBorder="1" applyAlignment="1">
      <alignment horizontal="center" vertical="center"/>
    </xf>
    <xf numFmtId="176" fontId="19" fillId="2" borderId="66" xfId="0" applyNumberFormat="1" applyFont="1" applyFill="1" applyBorder="1" applyAlignment="1">
      <alignment vertical="center" wrapText="1"/>
    </xf>
    <xf numFmtId="9" fontId="19" fillId="2" borderId="64" xfId="1" applyFont="1" applyFill="1" applyBorder="1" applyAlignment="1">
      <alignment vertical="center"/>
    </xf>
    <xf numFmtId="0" fontId="16" fillId="0" borderId="23" xfId="0" applyFont="1" applyBorder="1" applyAlignment="1">
      <alignment horizontal="center" vertical="center" textRotation="255"/>
    </xf>
    <xf numFmtId="176" fontId="19" fillId="2" borderId="67" xfId="0" applyNumberFormat="1" applyFont="1" applyFill="1" applyBorder="1" applyAlignment="1">
      <alignment horizontal="center" vertical="center"/>
    </xf>
    <xf numFmtId="176" fontId="19" fillId="2" borderId="68" xfId="0" applyNumberFormat="1" applyFont="1" applyFill="1" applyBorder="1" applyAlignment="1">
      <alignment horizontal="center" vertical="center"/>
    </xf>
    <xf numFmtId="176" fontId="19" fillId="2" borderId="69" xfId="0" applyNumberFormat="1" applyFont="1" applyFill="1" applyBorder="1" applyAlignment="1">
      <alignment horizontal="center" vertical="center"/>
    </xf>
    <xf numFmtId="177" fontId="9" fillId="3" borderId="70" xfId="0" applyNumberFormat="1" applyFont="1" applyFill="1" applyBorder="1" applyAlignment="1">
      <alignment horizontal="center" vertical="center"/>
    </xf>
    <xf numFmtId="176" fontId="19" fillId="2" borderId="71" xfId="0" applyNumberFormat="1" applyFont="1" applyFill="1" applyBorder="1" applyAlignment="1">
      <alignment vertical="center" wrapText="1"/>
    </xf>
    <xf numFmtId="9" fontId="19" fillId="2" borderId="69" xfId="1" applyFont="1" applyFill="1" applyBorder="1" applyAlignment="1">
      <alignment vertical="center"/>
    </xf>
    <xf numFmtId="9" fontId="19" fillId="5" borderId="51" xfId="1" applyFont="1" applyFill="1" applyBorder="1" applyAlignment="1">
      <alignment vertical="center"/>
    </xf>
    <xf numFmtId="0" fontId="0" fillId="0" borderId="0" xfId="0" applyFill="1" applyBorder="1">
      <alignment vertical="center"/>
    </xf>
    <xf numFmtId="0" fontId="24" fillId="0" borderId="0" xfId="0" applyFont="1" applyFill="1" applyBorder="1">
      <alignment vertical="center"/>
    </xf>
    <xf numFmtId="0" fontId="25" fillId="0" borderId="7" xfId="0" applyFont="1" applyBorder="1" applyAlignment="1">
      <alignment horizontal="center" vertical="center" textRotation="255"/>
    </xf>
    <xf numFmtId="0" fontId="12" fillId="0" borderId="7" xfId="0" applyFont="1" applyBorder="1" applyAlignment="1">
      <alignment horizontal="center" vertical="center"/>
    </xf>
    <xf numFmtId="0" fontId="26" fillId="0" borderId="6" xfId="0" applyFont="1" applyBorder="1" applyAlignment="1">
      <alignment horizontal="left" vertical="center" wrapText="1" shrinkToFit="1"/>
    </xf>
    <xf numFmtId="0" fontId="26" fillId="0" borderId="7" xfId="0" applyFont="1" applyBorder="1" applyAlignment="1">
      <alignment horizontal="left" vertical="center" wrapText="1" shrinkToFit="1"/>
    </xf>
    <xf numFmtId="0" fontId="12" fillId="0" borderId="0" xfId="0" applyFont="1" applyFill="1" applyBorder="1">
      <alignment vertical="center"/>
    </xf>
    <xf numFmtId="0" fontId="12" fillId="0" borderId="0" xfId="0" applyFont="1">
      <alignment vertical="center"/>
    </xf>
    <xf numFmtId="0" fontId="0" fillId="0" borderId="0" xfId="0" applyBorder="1" applyAlignment="1">
      <alignment horizontal="center" vertical="center"/>
    </xf>
    <xf numFmtId="0" fontId="7" fillId="0" borderId="0" xfId="0" applyFont="1" applyFill="1" applyBorder="1" applyAlignment="1">
      <alignment horizontal="center" vertical="center"/>
    </xf>
    <xf numFmtId="0" fontId="27" fillId="0" borderId="0" xfId="0" applyFont="1" applyFill="1" applyBorder="1">
      <alignment vertical="center"/>
    </xf>
    <xf numFmtId="0" fontId="14" fillId="0" borderId="0" xfId="0" applyFont="1">
      <alignment vertical="center"/>
    </xf>
    <xf numFmtId="0" fontId="27" fillId="0" borderId="0" xfId="0" applyFont="1">
      <alignment vertical="center"/>
    </xf>
    <xf numFmtId="0" fontId="0" fillId="0" borderId="0" xfId="0" applyBorder="1">
      <alignment vertical="center"/>
    </xf>
    <xf numFmtId="0" fontId="14" fillId="0" borderId="0" xfId="0" applyFont="1" applyFill="1" applyBorder="1">
      <alignment vertical="center"/>
    </xf>
    <xf numFmtId="0" fontId="0" fillId="0" borderId="0" xfId="0" applyFill="1">
      <alignment vertical="center"/>
    </xf>
    <xf numFmtId="0" fontId="14" fillId="0" borderId="0" xfId="0" applyFont="1" applyFill="1">
      <alignment vertical="center"/>
    </xf>
    <xf numFmtId="0" fontId="20" fillId="2" borderId="20" xfId="0" applyFont="1" applyFill="1" applyBorder="1">
      <alignment vertical="center"/>
    </xf>
    <xf numFmtId="0" fontId="20" fillId="2" borderId="29" xfId="0" applyFont="1" applyFill="1" applyBorder="1">
      <alignment vertical="center"/>
    </xf>
    <xf numFmtId="0" fontId="20" fillId="2" borderId="27" xfId="0" applyFont="1" applyFill="1" applyBorder="1">
      <alignment vertical="center"/>
    </xf>
    <xf numFmtId="0" fontId="20" fillId="2" borderId="28" xfId="0" applyFont="1" applyFill="1" applyBorder="1">
      <alignment vertical="center"/>
    </xf>
    <xf numFmtId="0" fontId="20" fillId="2" borderId="29" xfId="0" applyFont="1" applyFill="1" applyBorder="1" applyAlignment="1">
      <alignment vertical="center"/>
    </xf>
    <xf numFmtId="0" fontId="20" fillId="2" borderId="27" xfId="0" applyFont="1" applyFill="1" applyBorder="1" applyAlignment="1">
      <alignment vertical="center"/>
    </xf>
    <xf numFmtId="0" fontId="20" fillId="2" borderId="28" xfId="0" applyFont="1" applyFill="1" applyBorder="1" applyAlignment="1">
      <alignment vertical="center"/>
    </xf>
    <xf numFmtId="0" fontId="20" fillId="2" borderId="20" xfId="0" applyFont="1" applyFill="1" applyBorder="1" applyAlignment="1">
      <alignment vertical="center"/>
    </xf>
    <xf numFmtId="0" fontId="20" fillId="2" borderId="32" xfId="0" applyFont="1" applyFill="1" applyBorder="1" applyAlignment="1">
      <alignment vertical="center"/>
    </xf>
    <xf numFmtId="0" fontId="20" fillId="2" borderId="12" xfId="0" applyFont="1" applyFill="1" applyBorder="1" applyAlignment="1">
      <alignment vertical="center"/>
    </xf>
    <xf numFmtId="0" fontId="20" fillId="2" borderId="33" xfId="0" applyFont="1" applyFill="1" applyBorder="1" applyAlignment="1">
      <alignment vertical="center"/>
    </xf>
    <xf numFmtId="0" fontId="20" fillId="2" borderId="26" xfId="0" applyFont="1" applyFill="1" applyBorder="1" applyAlignment="1">
      <alignment vertical="center"/>
    </xf>
    <xf numFmtId="0" fontId="20" fillId="2" borderId="44" xfId="0" applyFont="1" applyFill="1" applyBorder="1" applyAlignment="1">
      <alignment vertical="center" wrapText="1"/>
    </xf>
    <xf numFmtId="0" fontId="20" fillId="2" borderId="36" xfId="0" applyFont="1" applyFill="1" applyBorder="1" applyAlignment="1">
      <alignment vertical="center" wrapText="1"/>
    </xf>
    <xf numFmtId="0" fontId="20" fillId="2" borderId="45" xfId="0" applyFont="1" applyFill="1" applyBorder="1" applyAlignment="1">
      <alignment vertical="center" wrapText="1"/>
    </xf>
    <xf numFmtId="0" fontId="20" fillId="2" borderId="43" xfId="0" applyFont="1" applyFill="1" applyBorder="1" applyAlignment="1">
      <alignment vertical="center" wrapText="1"/>
    </xf>
    <xf numFmtId="0" fontId="20" fillId="2" borderId="40" xfId="0" applyFont="1" applyFill="1" applyBorder="1" applyAlignment="1">
      <alignment vertical="center" wrapText="1"/>
    </xf>
    <xf numFmtId="0" fontId="20" fillId="2" borderId="41" xfId="0" applyFont="1" applyFill="1" applyBorder="1" applyAlignment="1">
      <alignment vertical="center" wrapText="1"/>
    </xf>
  </cellXfs>
  <cellStyles count="3">
    <cellStyle name="パーセント" xfId="1" builtinId="5"/>
    <cellStyle name="標準" xfId="0" builtinId="0"/>
    <cellStyle name="標準_H25 学校自己評価書（H25.6.13 修正版）"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gokase-t01/Desktop/06%20R&#65301;%20%20%20%20&#23398;&#26657;&#35413;&#20385;&#12450;&#12531;&#12465;&#12540;&#12488;&#38598;&#35336;&#65291;&#25913;&#21892;&#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教師アンケート"/>
      <sheetName val="学校運営協議会"/>
      <sheetName val="児生集計"/>
      <sheetName val="保集計 "/>
      <sheetName val="全体集計結果"/>
      <sheetName val="教師改善書"/>
      <sheetName val="児童生徒集計表"/>
      <sheetName val="保護者集計表"/>
    </sheetNames>
    <sheetDataSet>
      <sheetData sheetId="0">
        <row r="5">
          <cell r="D5">
            <v>2</v>
          </cell>
          <cell r="E5">
            <v>8</v>
          </cell>
          <cell r="F5">
            <v>0</v>
          </cell>
          <cell r="G5">
            <v>0</v>
          </cell>
        </row>
        <row r="6">
          <cell r="D6">
            <v>0</v>
          </cell>
          <cell r="E6">
            <v>12</v>
          </cell>
          <cell r="F6">
            <v>2</v>
          </cell>
          <cell r="G6">
            <v>0</v>
          </cell>
        </row>
        <row r="7">
          <cell r="D7">
            <v>2</v>
          </cell>
          <cell r="E7">
            <v>8</v>
          </cell>
          <cell r="F7">
            <v>4</v>
          </cell>
          <cell r="G7">
            <v>0</v>
          </cell>
        </row>
        <row r="8">
          <cell r="D8">
            <v>4</v>
          </cell>
          <cell r="E8">
            <v>7</v>
          </cell>
          <cell r="F8">
            <v>0</v>
          </cell>
          <cell r="G8">
            <v>0</v>
          </cell>
        </row>
        <row r="9">
          <cell r="D9">
            <v>2</v>
          </cell>
          <cell r="E9">
            <v>9</v>
          </cell>
          <cell r="F9">
            <v>2</v>
          </cell>
          <cell r="G9">
            <v>0</v>
          </cell>
        </row>
        <row r="10">
          <cell r="D10">
            <v>2</v>
          </cell>
          <cell r="E10">
            <v>8</v>
          </cell>
          <cell r="F10">
            <v>3</v>
          </cell>
          <cell r="G10">
            <v>0</v>
          </cell>
        </row>
        <row r="11">
          <cell r="D11">
            <v>1</v>
          </cell>
          <cell r="E11">
            <v>11</v>
          </cell>
          <cell r="F11">
            <v>1</v>
          </cell>
          <cell r="G11">
            <v>0</v>
          </cell>
        </row>
        <row r="12">
          <cell r="D12">
            <v>2</v>
          </cell>
          <cell r="E12">
            <v>8</v>
          </cell>
          <cell r="F12">
            <v>1</v>
          </cell>
          <cell r="G12">
            <v>0</v>
          </cell>
        </row>
        <row r="13">
          <cell r="D13">
            <v>1</v>
          </cell>
          <cell r="E13">
            <v>9</v>
          </cell>
          <cell r="F13">
            <v>1</v>
          </cell>
          <cell r="G13">
            <v>0</v>
          </cell>
        </row>
        <row r="14">
          <cell r="D14">
            <v>2</v>
          </cell>
          <cell r="E14">
            <v>6</v>
          </cell>
          <cell r="F14">
            <v>4</v>
          </cell>
          <cell r="G14">
            <v>0</v>
          </cell>
        </row>
        <row r="15">
          <cell r="D15">
            <v>3</v>
          </cell>
          <cell r="E15">
            <v>7</v>
          </cell>
          <cell r="F15">
            <v>1</v>
          </cell>
          <cell r="G15">
            <v>0</v>
          </cell>
        </row>
        <row r="16">
          <cell r="D16">
            <v>6</v>
          </cell>
          <cell r="E16">
            <v>5</v>
          </cell>
          <cell r="F16">
            <v>0</v>
          </cell>
          <cell r="G16">
            <v>0</v>
          </cell>
        </row>
        <row r="17">
          <cell r="D17">
            <v>4</v>
          </cell>
          <cell r="E17">
            <v>7</v>
          </cell>
          <cell r="F17">
            <v>0</v>
          </cell>
          <cell r="G17">
            <v>0</v>
          </cell>
        </row>
        <row r="18">
          <cell r="D18">
            <v>0</v>
          </cell>
          <cell r="E18">
            <v>4</v>
          </cell>
          <cell r="F18">
            <v>5</v>
          </cell>
          <cell r="G18">
            <v>0</v>
          </cell>
        </row>
        <row r="19">
          <cell r="D19">
            <v>1</v>
          </cell>
          <cell r="E19">
            <v>8</v>
          </cell>
          <cell r="F19">
            <v>2</v>
          </cell>
          <cell r="G19">
            <v>0</v>
          </cell>
        </row>
        <row r="20">
          <cell r="D20">
            <v>2</v>
          </cell>
          <cell r="E20">
            <v>9</v>
          </cell>
          <cell r="F20">
            <v>0</v>
          </cell>
          <cell r="G20">
            <v>0</v>
          </cell>
        </row>
        <row r="21">
          <cell r="D21">
            <v>1</v>
          </cell>
          <cell r="E21">
            <v>6</v>
          </cell>
          <cell r="F21">
            <v>3</v>
          </cell>
          <cell r="G21">
            <v>0</v>
          </cell>
        </row>
        <row r="22">
          <cell r="D22">
            <v>0</v>
          </cell>
          <cell r="E22">
            <v>2</v>
          </cell>
          <cell r="F22">
            <v>9</v>
          </cell>
          <cell r="G22">
            <v>0</v>
          </cell>
        </row>
        <row r="23">
          <cell r="D23">
            <v>2</v>
          </cell>
          <cell r="E23">
            <v>9</v>
          </cell>
          <cell r="F23">
            <v>0</v>
          </cell>
          <cell r="G23">
            <v>0</v>
          </cell>
        </row>
        <row r="24">
          <cell r="D24">
            <v>3</v>
          </cell>
          <cell r="E24">
            <v>9</v>
          </cell>
          <cell r="F24">
            <v>0</v>
          </cell>
          <cell r="G24">
            <v>0</v>
          </cell>
        </row>
        <row r="25">
          <cell r="D25">
            <v>2</v>
          </cell>
          <cell r="E25">
            <v>10</v>
          </cell>
          <cell r="F25">
            <v>0</v>
          </cell>
          <cell r="G25">
            <v>0</v>
          </cell>
        </row>
      </sheetData>
      <sheetData sheetId="1"/>
      <sheetData sheetId="2">
        <row r="4">
          <cell r="BK4">
            <v>26</v>
          </cell>
          <cell r="BL4">
            <v>31</v>
          </cell>
          <cell r="BM4">
            <v>4</v>
          </cell>
          <cell r="BN4">
            <v>0</v>
          </cell>
        </row>
        <row r="5">
          <cell r="BK5">
            <v>22</v>
          </cell>
          <cell r="BL5">
            <v>31</v>
          </cell>
          <cell r="BM5">
            <v>5</v>
          </cell>
          <cell r="BN5">
            <v>3</v>
          </cell>
        </row>
        <row r="6">
          <cell r="BK6">
            <v>38</v>
          </cell>
          <cell r="BL6">
            <v>22</v>
          </cell>
          <cell r="BM6">
            <v>1</v>
          </cell>
          <cell r="BN6">
            <v>0</v>
          </cell>
        </row>
        <row r="7">
          <cell r="BK7">
            <v>32</v>
          </cell>
          <cell r="BL7">
            <v>22</v>
          </cell>
          <cell r="BM7">
            <v>5</v>
          </cell>
          <cell r="BN7">
            <v>2</v>
          </cell>
        </row>
        <row r="8">
          <cell r="BK8">
            <v>46</v>
          </cell>
          <cell r="BL8">
            <v>14</v>
          </cell>
          <cell r="BM8">
            <v>1</v>
          </cell>
          <cell r="BN8">
            <v>0</v>
          </cell>
        </row>
        <row r="9">
          <cell r="BK9">
            <v>45</v>
          </cell>
          <cell r="BL9">
            <v>15</v>
          </cell>
          <cell r="BM9">
            <v>0</v>
          </cell>
          <cell r="BN9">
            <v>1</v>
          </cell>
        </row>
        <row r="10">
          <cell r="BK10">
            <v>44</v>
          </cell>
          <cell r="BL10">
            <v>15</v>
          </cell>
          <cell r="BM10">
            <v>1</v>
          </cell>
          <cell r="BN10">
            <v>1</v>
          </cell>
        </row>
        <row r="11">
          <cell r="BK11">
            <v>31</v>
          </cell>
          <cell r="BL11">
            <v>26</v>
          </cell>
          <cell r="BM11">
            <v>1</v>
          </cell>
          <cell r="BN11">
            <v>3</v>
          </cell>
        </row>
        <row r="12">
          <cell r="BK12">
            <v>29</v>
          </cell>
          <cell r="BL12">
            <v>18</v>
          </cell>
          <cell r="BM12">
            <v>11</v>
          </cell>
          <cell r="BN12">
            <v>3</v>
          </cell>
        </row>
        <row r="13">
          <cell r="BK13">
            <v>31</v>
          </cell>
          <cell r="BL13">
            <v>24</v>
          </cell>
          <cell r="BM13">
            <v>5</v>
          </cell>
          <cell r="BN13">
            <v>1</v>
          </cell>
        </row>
        <row r="14">
          <cell r="BK14">
            <v>45</v>
          </cell>
          <cell r="BL14">
            <v>14</v>
          </cell>
          <cell r="BM14">
            <v>2</v>
          </cell>
          <cell r="BN14">
            <v>0</v>
          </cell>
        </row>
        <row r="15">
          <cell r="BK15">
            <v>41</v>
          </cell>
          <cell r="BL15">
            <v>17</v>
          </cell>
          <cell r="BM15">
            <v>3</v>
          </cell>
          <cell r="BN15">
            <v>0</v>
          </cell>
        </row>
        <row r="16">
          <cell r="BK16">
            <v>33</v>
          </cell>
          <cell r="BL16">
            <v>21</v>
          </cell>
          <cell r="BM16">
            <v>5</v>
          </cell>
          <cell r="BN16">
            <v>2</v>
          </cell>
        </row>
        <row r="17">
          <cell r="BK17">
            <v>43</v>
          </cell>
          <cell r="BL17">
            <v>12</v>
          </cell>
          <cell r="BM17">
            <v>4</v>
          </cell>
          <cell r="BN17">
            <v>2</v>
          </cell>
        </row>
        <row r="18">
          <cell r="BK18">
            <v>29</v>
          </cell>
          <cell r="BL18">
            <v>23</v>
          </cell>
          <cell r="BM18">
            <v>6</v>
          </cell>
          <cell r="BN18">
            <v>3</v>
          </cell>
        </row>
        <row r="19">
          <cell r="BK19">
            <v>24</v>
          </cell>
          <cell r="BL19">
            <v>26</v>
          </cell>
          <cell r="BM19">
            <v>6</v>
          </cell>
          <cell r="BN19">
            <v>5</v>
          </cell>
        </row>
        <row r="20">
          <cell r="BK20">
            <v>13</v>
          </cell>
          <cell r="BL20">
            <v>10</v>
          </cell>
          <cell r="BM20">
            <v>25</v>
          </cell>
          <cell r="BN20">
            <v>13</v>
          </cell>
        </row>
        <row r="21">
          <cell r="BK21">
            <v>26</v>
          </cell>
          <cell r="BL21">
            <v>27</v>
          </cell>
          <cell r="BM21">
            <v>4</v>
          </cell>
          <cell r="BN21">
            <v>4</v>
          </cell>
        </row>
      </sheetData>
      <sheetData sheetId="3">
        <row r="4">
          <cell r="BK4">
            <v>7</v>
          </cell>
          <cell r="BL4">
            <v>26</v>
          </cell>
          <cell r="BM4">
            <v>5</v>
          </cell>
          <cell r="BN4">
            <v>0</v>
          </cell>
        </row>
        <row r="5">
          <cell r="BK5">
            <v>12</v>
          </cell>
          <cell r="BL5">
            <v>20</v>
          </cell>
          <cell r="BM5">
            <v>5</v>
          </cell>
          <cell r="BN5">
            <v>1</v>
          </cell>
        </row>
        <row r="6">
          <cell r="BK6">
            <v>9</v>
          </cell>
          <cell r="BL6">
            <v>19</v>
          </cell>
          <cell r="BM6">
            <v>10</v>
          </cell>
          <cell r="BN6">
            <v>0</v>
          </cell>
        </row>
        <row r="7">
          <cell r="BK7">
            <v>7</v>
          </cell>
          <cell r="BL7">
            <v>21</v>
          </cell>
          <cell r="BM7">
            <v>8</v>
          </cell>
          <cell r="BN7">
            <v>2</v>
          </cell>
        </row>
        <row r="8">
          <cell r="BK8">
            <v>12</v>
          </cell>
          <cell r="BL8">
            <v>25</v>
          </cell>
          <cell r="BM8">
            <v>1</v>
          </cell>
          <cell r="BN8">
            <v>0</v>
          </cell>
        </row>
        <row r="9">
          <cell r="BK9">
            <v>22</v>
          </cell>
          <cell r="BL9">
            <v>14</v>
          </cell>
          <cell r="BM9">
            <v>2</v>
          </cell>
          <cell r="BN9">
            <v>0</v>
          </cell>
        </row>
        <row r="10">
          <cell r="BK10">
            <v>9</v>
          </cell>
          <cell r="BL10">
            <v>24</v>
          </cell>
          <cell r="BM10">
            <v>5</v>
          </cell>
          <cell r="BN10">
            <v>0</v>
          </cell>
        </row>
        <row r="11">
          <cell r="BK11">
            <v>11</v>
          </cell>
          <cell r="BL11">
            <v>20</v>
          </cell>
          <cell r="BM11">
            <v>5</v>
          </cell>
          <cell r="BN11">
            <v>2</v>
          </cell>
        </row>
        <row r="12">
          <cell r="BK12">
            <v>15</v>
          </cell>
          <cell r="BL12">
            <v>17</v>
          </cell>
          <cell r="BM12">
            <v>6</v>
          </cell>
          <cell r="BN12">
            <v>0</v>
          </cell>
        </row>
        <row r="13">
          <cell r="BK13">
            <v>7</v>
          </cell>
          <cell r="BL13">
            <v>27</v>
          </cell>
          <cell r="BM13">
            <v>4</v>
          </cell>
          <cell r="BN13">
            <v>0</v>
          </cell>
        </row>
        <row r="14">
          <cell r="BK14">
            <v>6</v>
          </cell>
          <cell r="BL14">
            <v>24</v>
          </cell>
          <cell r="BM14">
            <v>8</v>
          </cell>
          <cell r="BN14">
            <v>0</v>
          </cell>
        </row>
        <row r="15">
          <cell r="BK15">
            <v>14</v>
          </cell>
          <cell r="BL15">
            <v>20</v>
          </cell>
          <cell r="BM15">
            <v>4</v>
          </cell>
          <cell r="BN15">
            <v>0</v>
          </cell>
        </row>
        <row r="16">
          <cell r="BK16">
            <v>7</v>
          </cell>
          <cell r="BL16">
            <v>22</v>
          </cell>
          <cell r="BM16">
            <v>8</v>
          </cell>
          <cell r="BN16">
            <v>1</v>
          </cell>
        </row>
        <row r="17">
          <cell r="BK17">
            <v>11</v>
          </cell>
          <cell r="BL17">
            <v>21</v>
          </cell>
          <cell r="BM17">
            <v>5</v>
          </cell>
          <cell r="BN17">
            <v>1</v>
          </cell>
        </row>
        <row r="18">
          <cell r="BK18">
            <v>15</v>
          </cell>
          <cell r="BL18">
            <v>16</v>
          </cell>
          <cell r="BM18">
            <v>7</v>
          </cell>
          <cell r="BN18">
            <v>0</v>
          </cell>
        </row>
        <row r="19">
          <cell r="BK19">
            <v>8</v>
          </cell>
          <cell r="BL19">
            <v>21</v>
          </cell>
          <cell r="BM19">
            <v>8</v>
          </cell>
          <cell r="BN19">
            <v>1</v>
          </cell>
        </row>
        <row r="20">
          <cell r="BK20">
            <v>4</v>
          </cell>
          <cell r="BL20">
            <v>21</v>
          </cell>
          <cell r="BM20">
            <v>12</v>
          </cell>
          <cell r="BN20">
            <v>1</v>
          </cell>
        </row>
        <row r="21">
          <cell r="BK21">
            <v>5</v>
          </cell>
          <cell r="BL21">
            <v>16</v>
          </cell>
          <cell r="BM21">
            <v>15</v>
          </cell>
          <cell r="BN21">
            <v>2</v>
          </cell>
        </row>
        <row r="22">
          <cell r="BK22">
            <v>4</v>
          </cell>
          <cell r="BL22">
            <v>24</v>
          </cell>
          <cell r="BM22">
            <v>10</v>
          </cell>
          <cell r="BN22">
            <v>0</v>
          </cell>
        </row>
        <row r="23">
          <cell r="BK23">
            <v>5</v>
          </cell>
          <cell r="BL23">
            <v>23</v>
          </cell>
          <cell r="BM23">
            <v>8</v>
          </cell>
          <cell r="BN23">
            <v>2</v>
          </cell>
        </row>
        <row r="24">
          <cell r="BK24">
            <v>4</v>
          </cell>
          <cell r="BL24">
            <v>14</v>
          </cell>
          <cell r="BM24">
            <v>18</v>
          </cell>
          <cell r="BN24">
            <v>2</v>
          </cell>
        </row>
      </sheetData>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17"/>
  <sheetViews>
    <sheetView tabSelected="1" view="pageBreakPreview" zoomScale="60" zoomScaleNormal="100" workbookViewId="0">
      <selection activeCell="Q13" sqref="Q13"/>
    </sheetView>
  </sheetViews>
  <sheetFormatPr defaultRowHeight="18.75" x14ac:dyDescent="0.4"/>
  <cols>
    <col min="1" max="1" width="6" customWidth="1"/>
    <col min="2" max="2" width="5.125" customWidth="1"/>
    <col min="3" max="3" width="40" customWidth="1"/>
    <col min="4" max="9" width="5.75" style="150" customWidth="1"/>
    <col min="10" max="10" width="6.875" style="150" customWidth="1"/>
    <col min="11" max="11" width="6.125" style="150" customWidth="1"/>
    <col min="12" max="16" width="5.75" style="150" customWidth="1"/>
    <col min="17" max="17" width="7.125" style="150" customWidth="1"/>
    <col min="18" max="23" width="5.75" style="150" customWidth="1"/>
    <col min="24" max="24" width="7.25" style="150" customWidth="1"/>
    <col min="25" max="45" width="4.25" customWidth="1"/>
  </cols>
  <sheetData>
    <row r="1" spans="1:44" ht="24.75" customHeight="1" x14ac:dyDescent="0.4">
      <c r="A1" s="1" t="s">
        <v>0</v>
      </c>
      <c r="B1" s="1"/>
      <c r="C1" s="1"/>
      <c r="D1" s="1"/>
      <c r="E1" s="1"/>
      <c r="F1" s="1"/>
      <c r="G1" s="1"/>
      <c r="H1" s="1"/>
      <c r="I1" s="1"/>
      <c r="J1" s="1"/>
      <c r="K1" s="1"/>
      <c r="L1" s="1"/>
      <c r="M1" s="1"/>
      <c r="N1" s="1"/>
      <c r="O1" s="1"/>
      <c r="P1" s="1"/>
      <c r="Q1" s="1"/>
      <c r="R1" s="1"/>
      <c r="S1" s="1"/>
      <c r="T1" s="1"/>
      <c r="U1" s="1"/>
      <c r="V1" s="1"/>
      <c r="W1" s="1"/>
      <c r="X1" s="1"/>
    </row>
    <row r="2" spans="1:44" ht="18.75" customHeight="1" thickBot="1" x14ac:dyDescent="0.45">
      <c r="A2" s="2" t="s">
        <v>1</v>
      </c>
      <c r="B2" s="2"/>
      <c r="C2" s="2"/>
      <c r="D2" s="2"/>
      <c r="E2" s="2"/>
      <c r="F2" s="2"/>
      <c r="G2" s="2"/>
      <c r="H2" s="2"/>
      <c r="I2" s="2"/>
      <c r="J2" s="2"/>
      <c r="K2" s="2"/>
      <c r="L2" s="2"/>
      <c r="M2" s="2"/>
      <c r="N2" s="2"/>
      <c r="O2" s="2"/>
      <c r="P2" s="2"/>
      <c r="Q2" s="2"/>
      <c r="R2" s="2"/>
      <c r="S2" s="2"/>
      <c r="T2" s="2"/>
      <c r="U2" s="2"/>
      <c r="V2" s="2"/>
      <c r="W2" s="2"/>
      <c r="X2" s="2"/>
    </row>
    <row r="3" spans="1:44" ht="30" customHeight="1" thickBot="1" x14ac:dyDescent="0.45">
      <c r="A3" s="3" t="s">
        <v>2</v>
      </c>
      <c r="B3" s="4" t="s">
        <v>3</v>
      </c>
      <c r="C3" s="4"/>
      <c r="D3" s="5" t="s">
        <v>4</v>
      </c>
      <c r="E3" s="6"/>
      <c r="F3" s="6"/>
      <c r="G3" s="6"/>
      <c r="H3" s="6"/>
      <c r="I3" s="6"/>
      <c r="J3" s="6"/>
      <c r="K3" s="7" t="s">
        <v>5</v>
      </c>
      <c r="L3" s="8"/>
      <c r="M3" s="8"/>
      <c r="N3" s="8"/>
      <c r="O3" s="8"/>
      <c r="P3" s="8"/>
      <c r="Q3" s="9"/>
      <c r="R3" s="7" t="s">
        <v>6</v>
      </c>
      <c r="S3" s="8"/>
      <c r="T3" s="8"/>
      <c r="U3" s="8"/>
      <c r="V3" s="8"/>
      <c r="W3" s="8"/>
      <c r="X3" s="9"/>
    </row>
    <row r="4" spans="1:44" ht="29.25" customHeight="1" thickBot="1" x14ac:dyDescent="0.45">
      <c r="A4" s="10" t="s">
        <v>7</v>
      </c>
      <c r="B4" s="10" t="s">
        <v>8</v>
      </c>
      <c r="C4" s="11" t="s">
        <v>9</v>
      </c>
      <c r="D4" s="12">
        <v>4</v>
      </c>
      <c r="E4" s="13">
        <v>3</v>
      </c>
      <c r="F4" s="13">
        <v>2</v>
      </c>
      <c r="G4" s="14">
        <v>1</v>
      </c>
      <c r="H4" s="15" t="s">
        <v>10</v>
      </c>
      <c r="I4" s="16" t="s">
        <v>11</v>
      </c>
      <c r="J4" s="17" t="s">
        <v>12</v>
      </c>
      <c r="K4" s="12">
        <v>4</v>
      </c>
      <c r="L4" s="13">
        <v>3</v>
      </c>
      <c r="M4" s="13">
        <v>2</v>
      </c>
      <c r="N4" s="14">
        <v>1</v>
      </c>
      <c r="O4" s="18" t="s">
        <v>10</v>
      </c>
      <c r="P4" s="19" t="s">
        <v>11</v>
      </c>
      <c r="Q4" s="20" t="s">
        <v>12</v>
      </c>
      <c r="R4" s="12">
        <v>4</v>
      </c>
      <c r="S4" s="13">
        <v>3</v>
      </c>
      <c r="T4" s="13">
        <v>2</v>
      </c>
      <c r="U4" s="14">
        <v>1</v>
      </c>
      <c r="V4" s="18" t="s">
        <v>10</v>
      </c>
      <c r="W4" s="19" t="s">
        <v>11</v>
      </c>
      <c r="X4" s="21" t="s">
        <v>12</v>
      </c>
      <c r="Y4" s="139"/>
      <c r="Z4" s="139"/>
      <c r="AA4" s="139"/>
      <c r="AB4" s="139"/>
      <c r="AC4" s="139"/>
      <c r="AD4" s="139"/>
      <c r="AE4" s="139"/>
      <c r="AF4" s="139"/>
      <c r="AG4" s="139"/>
      <c r="AH4" s="139"/>
      <c r="AI4" s="139"/>
      <c r="AJ4" s="139"/>
      <c r="AK4" s="139"/>
      <c r="AL4" s="139"/>
      <c r="AM4" s="139"/>
      <c r="AN4" s="139"/>
      <c r="AO4" s="139"/>
      <c r="AP4" s="139"/>
      <c r="AQ4" s="139"/>
      <c r="AR4" s="139"/>
    </row>
    <row r="5" spans="1:44" ht="60" customHeight="1" x14ac:dyDescent="0.4">
      <c r="A5" s="22" t="s">
        <v>13</v>
      </c>
      <c r="B5" s="23">
        <v>1</v>
      </c>
      <c r="C5" s="24" t="s">
        <v>14</v>
      </c>
      <c r="D5" s="25">
        <f>[1]児生集計!BK4</f>
        <v>26</v>
      </c>
      <c r="E5" s="26">
        <f>[1]児生集計!BL4</f>
        <v>31</v>
      </c>
      <c r="F5" s="26">
        <f>[1]児生集計!BM4</f>
        <v>4</v>
      </c>
      <c r="G5" s="27">
        <f>[1]児生集計!BN4</f>
        <v>0</v>
      </c>
      <c r="H5" s="28">
        <f>(4*D5+3*E5+2*F5+1*G5)/I5</f>
        <v>3.360655737704918</v>
      </c>
      <c r="I5" s="29">
        <f>SUM(D5:G5)</f>
        <v>61</v>
      </c>
      <c r="J5" s="30">
        <f>(D5+E5)/I5</f>
        <v>0.93442622950819676</v>
      </c>
      <c r="K5" s="156">
        <f>'[1]保集計 '!BK4</f>
        <v>7</v>
      </c>
      <c r="L5" s="156">
        <f>'[1]保集計 '!BL4</f>
        <v>26</v>
      </c>
      <c r="M5" s="156">
        <f>'[1]保集計 '!BM4</f>
        <v>5</v>
      </c>
      <c r="N5" s="156">
        <f>'[1]保集計 '!BN4</f>
        <v>0</v>
      </c>
      <c r="O5" s="31">
        <f>(K5*4+L5*3+M5*2+N5)/P5</f>
        <v>3.0526315789473686</v>
      </c>
      <c r="P5" s="32">
        <f>SUM(K5:N5)</f>
        <v>38</v>
      </c>
      <c r="Q5" s="33">
        <f>(K5+L5)/P5</f>
        <v>0.86842105263157898</v>
      </c>
      <c r="R5" s="34">
        <f>[1]教師アンケート!D5</f>
        <v>2</v>
      </c>
      <c r="S5" s="35">
        <f>[1]教師アンケート!E5</f>
        <v>8</v>
      </c>
      <c r="T5" s="35">
        <f>[1]教師アンケート!F5</f>
        <v>0</v>
      </c>
      <c r="U5" s="36">
        <f>[1]教師アンケート!G5</f>
        <v>0</v>
      </c>
      <c r="V5" s="31">
        <f>(R5*4+S5*3+T5*2+U5)/W5</f>
        <v>3.2</v>
      </c>
      <c r="W5" s="32">
        <f>SUM(R5:U5)</f>
        <v>10</v>
      </c>
      <c r="X5" s="33">
        <f>(R5+S5)/W5</f>
        <v>1</v>
      </c>
      <c r="Y5" s="140"/>
      <c r="Z5" s="140"/>
      <c r="AA5" s="140"/>
      <c r="AB5" s="140"/>
      <c r="AC5" s="140"/>
      <c r="AD5" s="140"/>
      <c r="AE5" s="140"/>
      <c r="AF5" s="140"/>
      <c r="AG5" s="140"/>
      <c r="AH5" s="140"/>
      <c r="AI5" s="140"/>
      <c r="AJ5" s="140"/>
      <c r="AK5" s="140"/>
      <c r="AL5" s="140"/>
      <c r="AM5" s="140"/>
      <c r="AN5" s="140"/>
      <c r="AO5" s="140"/>
      <c r="AP5" s="140"/>
      <c r="AQ5" s="140"/>
      <c r="AR5" s="140"/>
    </row>
    <row r="6" spans="1:44" ht="60" customHeight="1" x14ac:dyDescent="0.4">
      <c r="A6" s="37"/>
      <c r="B6" s="38">
        <v>2</v>
      </c>
      <c r="C6" s="24" t="s">
        <v>15</v>
      </c>
      <c r="D6" s="39">
        <f>[1]児生集計!BK5</f>
        <v>22</v>
      </c>
      <c r="E6" s="40">
        <f>[1]児生集計!BL5</f>
        <v>31</v>
      </c>
      <c r="F6" s="40">
        <f>[1]児生集計!BM5</f>
        <v>5</v>
      </c>
      <c r="G6" s="41">
        <f>[1]児生集計!BN5</f>
        <v>3</v>
      </c>
      <c r="H6" s="42">
        <f t="shared" ref="H6:H22" si="0">(4*D6+3*E6+2*F6+1*G6)/I6</f>
        <v>3.180327868852459</v>
      </c>
      <c r="I6" s="32">
        <f t="shared" ref="I6:I22" si="1">SUM(D6:G6)</f>
        <v>61</v>
      </c>
      <c r="J6" s="33">
        <f t="shared" ref="J6:J22" si="2">(D6+E6)/I6</f>
        <v>0.86885245901639341</v>
      </c>
      <c r="K6" s="157">
        <f>'[1]保集計 '!BK5</f>
        <v>12</v>
      </c>
      <c r="L6" s="158">
        <f>'[1]保集計 '!BL5</f>
        <v>20</v>
      </c>
      <c r="M6" s="158">
        <f>'[1]保集計 '!BM5</f>
        <v>5</v>
      </c>
      <c r="N6" s="159">
        <f>'[1]保集計 '!BN5</f>
        <v>1</v>
      </c>
      <c r="O6" s="31">
        <f t="shared" ref="O6:O25" si="3">(K6*4+L6*3+M6*2+N6)/P6</f>
        <v>3.1315789473684212</v>
      </c>
      <c r="P6" s="32">
        <f t="shared" ref="P6:P25" si="4">SUM(K6:N6)</f>
        <v>38</v>
      </c>
      <c r="Q6" s="33">
        <f t="shared" ref="Q6:Q25" si="5">(K6+L6)/P6</f>
        <v>0.84210526315789469</v>
      </c>
      <c r="R6" s="34">
        <f>[1]教師アンケート!D6</f>
        <v>0</v>
      </c>
      <c r="S6" s="35">
        <f>[1]教師アンケート!E6</f>
        <v>12</v>
      </c>
      <c r="T6" s="35">
        <f>[1]教師アンケート!F6</f>
        <v>2</v>
      </c>
      <c r="U6" s="36">
        <f>[1]教師アンケート!G6</f>
        <v>0</v>
      </c>
      <c r="V6" s="31">
        <f t="shared" ref="V6:V25" si="6">(R6*4+S6*3+T6*2+U6)/W6</f>
        <v>2.8571428571428572</v>
      </c>
      <c r="W6" s="32">
        <f t="shared" ref="W6:W25" si="7">SUM(R6:U6)</f>
        <v>14</v>
      </c>
      <c r="X6" s="33">
        <f t="shared" ref="X6:X25" si="8">(R6+S6)/W6</f>
        <v>0.8571428571428571</v>
      </c>
      <c r="Y6" s="140"/>
      <c r="Z6" s="140"/>
      <c r="AA6" s="140"/>
      <c r="AB6" s="140"/>
      <c r="AC6" s="140"/>
      <c r="AD6" s="140"/>
      <c r="AE6" s="140"/>
      <c r="AF6" s="140"/>
      <c r="AG6" s="140"/>
      <c r="AH6" s="140"/>
      <c r="AI6" s="140"/>
      <c r="AJ6" s="140"/>
      <c r="AK6" s="140"/>
      <c r="AL6" s="140"/>
      <c r="AM6" s="140"/>
      <c r="AN6" s="140"/>
      <c r="AO6" s="140"/>
      <c r="AP6" s="140"/>
      <c r="AQ6" s="140"/>
      <c r="AR6" s="140"/>
    </row>
    <row r="7" spans="1:44" ht="60" customHeight="1" x14ac:dyDescent="0.4">
      <c r="A7" s="37"/>
      <c r="B7" s="43">
        <v>3</v>
      </c>
      <c r="C7" s="24" t="s">
        <v>16</v>
      </c>
      <c r="D7" s="39">
        <f>[1]児生集計!BK6</f>
        <v>38</v>
      </c>
      <c r="E7" s="40">
        <f>[1]児生集計!BL6</f>
        <v>22</v>
      </c>
      <c r="F7" s="40">
        <f>[1]児生集計!BM6</f>
        <v>1</v>
      </c>
      <c r="G7" s="41">
        <f>[1]児生集計!BN6</f>
        <v>0</v>
      </c>
      <c r="H7" s="44">
        <f t="shared" si="0"/>
        <v>3.6065573770491803</v>
      </c>
      <c r="I7" s="45">
        <f t="shared" si="1"/>
        <v>61</v>
      </c>
      <c r="J7" s="46">
        <f t="shared" si="2"/>
        <v>0.98360655737704916</v>
      </c>
      <c r="K7" s="160">
        <f>'[1]保集計 '!BK6</f>
        <v>9</v>
      </c>
      <c r="L7" s="161">
        <f>'[1]保集計 '!BL6</f>
        <v>19</v>
      </c>
      <c r="M7" s="161">
        <f>'[1]保集計 '!BM6</f>
        <v>10</v>
      </c>
      <c r="N7" s="162">
        <f>'[1]保集計 '!BN6</f>
        <v>0</v>
      </c>
      <c r="O7" s="47">
        <f t="shared" si="3"/>
        <v>2.9736842105263159</v>
      </c>
      <c r="P7" s="45">
        <f t="shared" si="4"/>
        <v>38</v>
      </c>
      <c r="Q7" s="46">
        <f t="shared" si="5"/>
        <v>0.73684210526315785</v>
      </c>
      <c r="R7" s="40">
        <f>[1]教師アンケート!D7</f>
        <v>2</v>
      </c>
      <c r="S7" s="48">
        <f>[1]教師アンケート!E7</f>
        <v>8</v>
      </c>
      <c r="T7" s="48">
        <f>[1]教師アンケート!F7</f>
        <v>4</v>
      </c>
      <c r="U7" s="49">
        <f>[1]教師アンケート!G7</f>
        <v>0</v>
      </c>
      <c r="V7" s="47">
        <f>(R7*4+S7*3+T7*2+U7)/W7</f>
        <v>2.8571428571428572</v>
      </c>
      <c r="W7" s="45">
        <f t="shared" si="7"/>
        <v>14</v>
      </c>
      <c r="X7" s="46">
        <f t="shared" si="8"/>
        <v>0.7142857142857143</v>
      </c>
      <c r="Y7" s="140"/>
      <c r="Z7" s="140"/>
      <c r="AA7" s="140"/>
      <c r="AB7" s="140"/>
      <c r="AC7" s="140"/>
      <c r="AD7" s="140"/>
      <c r="AE7" s="140"/>
      <c r="AF7" s="140"/>
      <c r="AG7" s="140"/>
      <c r="AH7" s="140"/>
      <c r="AI7" s="140"/>
      <c r="AJ7" s="140"/>
      <c r="AK7" s="140"/>
      <c r="AL7" s="140"/>
      <c r="AM7" s="140"/>
      <c r="AN7" s="140"/>
      <c r="AO7" s="140"/>
      <c r="AP7" s="140"/>
      <c r="AQ7" s="140"/>
      <c r="AR7" s="140"/>
    </row>
    <row r="8" spans="1:44" ht="60" customHeight="1" x14ac:dyDescent="0.4">
      <c r="A8" s="37"/>
      <c r="B8" s="50">
        <v>4</v>
      </c>
      <c r="C8" s="24" t="s">
        <v>17</v>
      </c>
      <c r="D8" s="51">
        <f>[1]児生集計!BK7</f>
        <v>32</v>
      </c>
      <c r="E8" s="34">
        <f>[1]児生集計!BL7</f>
        <v>22</v>
      </c>
      <c r="F8" s="34">
        <f>[1]児生集計!BM7</f>
        <v>5</v>
      </c>
      <c r="G8" s="52">
        <f>[1]児生集計!BN7</f>
        <v>2</v>
      </c>
      <c r="H8" s="42">
        <f t="shared" si="0"/>
        <v>3.377049180327869</v>
      </c>
      <c r="I8" s="32">
        <f t="shared" si="1"/>
        <v>61</v>
      </c>
      <c r="J8" s="33">
        <f t="shared" si="2"/>
        <v>0.88524590163934425</v>
      </c>
      <c r="K8" s="163">
        <f>'[1]保集計 '!BK7</f>
        <v>7</v>
      </c>
      <c r="L8" s="101">
        <f>'[1]保集計 '!BL7</f>
        <v>21</v>
      </c>
      <c r="M8" s="101">
        <f>'[1]保集計 '!BM7</f>
        <v>8</v>
      </c>
      <c r="N8" s="102">
        <f>'[1]保集計 '!BN7</f>
        <v>2</v>
      </c>
      <c r="O8" s="31">
        <f t="shared" si="3"/>
        <v>2.8684210526315788</v>
      </c>
      <c r="P8" s="32">
        <f t="shared" si="4"/>
        <v>38</v>
      </c>
      <c r="Q8" s="33">
        <f t="shared" si="5"/>
        <v>0.73684210526315785</v>
      </c>
      <c r="R8" s="51">
        <f>[1]教師アンケート!D8</f>
        <v>4</v>
      </c>
      <c r="S8" s="35">
        <f>[1]教師アンケート!E8</f>
        <v>7</v>
      </c>
      <c r="T8" s="35">
        <f>[1]教師アンケート!F8</f>
        <v>0</v>
      </c>
      <c r="U8" s="36">
        <f>[1]教師アンケート!G8</f>
        <v>0</v>
      </c>
      <c r="V8" s="31">
        <f t="shared" si="6"/>
        <v>3.3636363636363638</v>
      </c>
      <c r="W8" s="32">
        <f t="shared" si="7"/>
        <v>11</v>
      </c>
      <c r="X8" s="33">
        <f t="shared" si="8"/>
        <v>1</v>
      </c>
      <c r="Y8" s="140"/>
      <c r="Z8" s="140"/>
      <c r="AA8" s="140"/>
      <c r="AB8" s="140"/>
      <c r="AC8" s="140"/>
      <c r="AD8" s="140"/>
      <c r="AE8" s="140"/>
      <c r="AF8" s="140"/>
      <c r="AG8" s="140"/>
      <c r="AH8" s="140"/>
      <c r="AI8" s="140"/>
      <c r="AJ8" s="140"/>
      <c r="AK8" s="140"/>
      <c r="AL8" s="140"/>
      <c r="AM8" s="140"/>
      <c r="AN8" s="140"/>
      <c r="AO8" s="140"/>
      <c r="AP8" s="140"/>
      <c r="AQ8" s="140"/>
      <c r="AR8" s="140"/>
    </row>
    <row r="9" spans="1:44" ht="60" customHeight="1" x14ac:dyDescent="0.4">
      <c r="A9" s="37"/>
      <c r="B9" s="43">
        <v>5</v>
      </c>
      <c r="C9" s="24" t="s">
        <v>18</v>
      </c>
      <c r="D9" s="51">
        <f>[1]児生集計!BK8</f>
        <v>46</v>
      </c>
      <c r="E9" s="34">
        <f>[1]児生集計!BL8</f>
        <v>14</v>
      </c>
      <c r="F9" s="34">
        <f>[1]児生集計!BM8</f>
        <v>1</v>
      </c>
      <c r="G9" s="52">
        <f>[1]児生集計!BN8</f>
        <v>0</v>
      </c>
      <c r="H9" s="42">
        <f t="shared" si="0"/>
        <v>3.737704918032787</v>
      </c>
      <c r="I9" s="32">
        <f t="shared" si="1"/>
        <v>61</v>
      </c>
      <c r="J9" s="33">
        <f t="shared" si="2"/>
        <v>0.98360655737704916</v>
      </c>
      <c r="K9" s="164">
        <f>'[1]保集計 '!BK8</f>
        <v>12</v>
      </c>
      <c r="L9" s="165">
        <f>'[1]保集計 '!BL8</f>
        <v>25</v>
      </c>
      <c r="M9" s="165">
        <f>'[1]保集計 '!BM8</f>
        <v>1</v>
      </c>
      <c r="N9" s="166">
        <f>'[1]保集計 '!BN8</f>
        <v>0</v>
      </c>
      <c r="O9" s="53">
        <f t="shared" si="3"/>
        <v>3.2894736842105261</v>
      </c>
      <c r="P9" s="32">
        <f t="shared" si="4"/>
        <v>38</v>
      </c>
      <c r="Q9" s="33">
        <f t="shared" si="5"/>
        <v>0.97368421052631582</v>
      </c>
      <c r="R9" s="51">
        <f>[1]教師アンケート!D9</f>
        <v>2</v>
      </c>
      <c r="S9" s="35">
        <f>[1]教師アンケート!E9</f>
        <v>9</v>
      </c>
      <c r="T9" s="35">
        <f>[1]教師アンケート!F9</f>
        <v>2</v>
      </c>
      <c r="U9" s="36">
        <f>[1]教師アンケート!G9</f>
        <v>0</v>
      </c>
      <c r="V9" s="31">
        <f t="shared" si="6"/>
        <v>3</v>
      </c>
      <c r="W9" s="32">
        <f t="shared" si="7"/>
        <v>13</v>
      </c>
      <c r="X9" s="33">
        <f t="shared" si="8"/>
        <v>0.84615384615384615</v>
      </c>
      <c r="Y9" s="140"/>
      <c r="Z9" s="140"/>
      <c r="AA9" s="140"/>
      <c r="AB9" s="140"/>
      <c r="AC9" s="140"/>
      <c r="AD9" s="140"/>
      <c r="AE9" s="140"/>
      <c r="AF9" s="140"/>
      <c r="AG9" s="140"/>
      <c r="AH9" s="140"/>
      <c r="AI9" s="140"/>
      <c r="AJ9" s="140"/>
      <c r="AK9" s="140"/>
      <c r="AL9" s="140"/>
      <c r="AM9" s="140"/>
      <c r="AN9" s="140"/>
      <c r="AO9" s="140"/>
      <c r="AP9" s="140"/>
      <c r="AQ9" s="140"/>
      <c r="AR9" s="140"/>
    </row>
    <row r="10" spans="1:44" ht="60" customHeight="1" x14ac:dyDescent="0.4">
      <c r="A10" s="37"/>
      <c r="B10" s="50">
        <v>6</v>
      </c>
      <c r="C10" s="54" t="s">
        <v>19</v>
      </c>
      <c r="D10" s="39">
        <f>[1]児生集計!BK9</f>
        <v>45</v>
      </c>
      <c r="E10" s="40">
        <f>[1]児生集計!BL9</f>
        <v>15</v>
      </c>
      <c r="F10" s="40">
        <f>[1]児生集計!BM9</f>
        <v>0</v>
      </c>
      <c r="G10" s="41">
        <f>[1]児生集計!BN9</f>
        <v>1</v>
      </c>
      <c r="H10" s="44">
        <f t="shared" si="0"/>
        <v>3.7049180327868854</v>
      </c>
      <c r="I10" s="32">
        <f t="shared" si="1"/>
        <v>61</v>
      </c>
      <c r="J10" s="33">
        <f t="shared" si="2"/>
        <v>0.98360655737704916</v>
      </c>
      <c r="K10" s="167">
        <f>'[1]保集計 '!BK9</f>
        <v>22</v>
      </c>
      <c r="L10" s="161">
        <f>'[1]保集計 '!BL9</f>
        <v>14</v>
      </c>
      <c r="M10" s="161">
        <f>'[1]保集計 '!BM9</f>
        <v>2</v>
      </c>
      <c r="N10" s="162">
        <f>'[1]保集計 '!BN9</f>
        <v>0</v>
      </c>
      <c r="O10" s="47">
        <f t="shared" si="3"/>
        <v>3.5263157894736841</v>
      </c>
      <c r="P10" s="32">
        <f t="shared" si="4"/>
        <v>38</v>
      </c>
      <c r="Q10" s="46">
        <f t="shared" si="5"/>
        <v>0.94736842105263153</v>
      </c>
      <c r="R10" s="51">
        <f>[1]教師アンケート!D10</f>
        <v>2</v>
      </c>
      <c r="S10" s="35">
        <f>[1]教師アンケート!E10</f>
        <v>8</v>
      </c>
      <c r="T10" s="35">
        <f>[1]教師アンケート!F10</f>
        <v>3</v>
      </c>
      <c r="U10" s="36">
        <f>[1]教師アンケート!G10</f>
        <v>0</v>
      </c>
      <c r="V10" s="31">
        <f t="shared" si="6"/>
        <v>2.9230769230769229</v>
      </c>
      <c r="W10" s="32">
        <f t="shared" si="7"/>
        <v>13</v>
      </c>
      <c r="X10" s="46">
        <f t="shared" si="8"/>
        <v>0.76923076923076927</v>
      </c>
      <c r="Y10" s="140"/>
      <c r="Z10" s="140"/>
      <c r="AA10" s="140"/>
      <c r="AB10" s="140"/>
      <c r="AC10" s="140"/>
      <c r="AD10" s="140"/>
      <c r="AE10" s="140"/>
      <c r="AF10" s="140"/>
      <c r="AG10" s="140"/>
      <c r="AH10" s="140"/>
      <c r="AI10" s="140"/>
      <c r="AJ10" s="140"/>
      <c r="AK10" s="140"/>
      <c r="AL10" s="140"/>
      <c r="AM10" s="140"/>
      <c r="AN10" s="140"/>
      <c r="AO10" s="140"/>
      <c r="AP10" s="140"/>
      <c r="AQ10" s="140"/>
      <c r="AR10" s="140"/>
    </row>
    <row r="11" spans="1:44" ht="60" customHeight="1" thickBot="1" x14ac:dyDescent="0.45">
      <c r="A11" s="55"/>
      <c r="B11" s="56">
        <v>7</v>
      </c>
      <c r="C11" s="57" t="s">
        <v>20</v>
      </c>
      <c r="D11" s="58">
        <f>[1]児生集計!BK10</f>
        <v>44</v>
      </c>
      <c r="E11" s="59">
        <f>[1]児生集計!BL10</f>
        <v>15</v>
      </c>
      <c r="F11" s="59">
        <f>[1]児生集計!BM10</f>
        <v>1</v>
      </c>
      <c r="G11" s="60">
        <f>[1]児生集計!BN10</f>
        <v>1</v>
      </c>
      <c r="H11" s="61">
        <f t="shared" si="0"/>
        <v>3.6721311475409837</v>
      </c>
      <c r="I11" s="62">
        <f t="shared" si="1"/>
        <v>61</v>
      </c>
      <c r="J11" s="63">
        <f t="shared" si="2"/>
        <v>0.96721311475409832</v>
      </c>
      <c r="K11" s="168">
        <f>'[1]保集計 '!BK10</f>
        <v>9</v>
      </c>
      <c r="L11" s="169">
        <f>'[1]保集計 '!BL10</f>
        <v>24</v>
      </c>
      <c r="M11" s="169">
        <f>'[1]保集計 '!BM10</f>
        <v>5</v>
      </c>
      <c r="N11" s="170">
        <f>'[1]保集計 '!BN10</f>
        <v>0</v>
      </c>
      <c r="O11" s="64">
        <f t="shared" si="3"/>
        <v>3.1052631578947367</v>
      </c>
      <c r="P11" s="65">
        <f t="shared" si="4"/>
        <v>38</v>
      </c>
      <c r="Q11" s="66">
        <f t="shared" si="5"/>
        <v>0.86842105263157898</v>
      </c>
      <c r="R11" s="67">
        <f>[1]教師アンケート!D11</f>
        <v>1</v>
      </c>
      <c r="S11" s="68">
        <f>[1]教師アンケート!E11</f>
        <v>11</v>
      </c>
      <c r="T11" s="68">
        <f>[1]教師アンケート!F11</f>
        <v>1</v>
      </c>
      <c r="U11" s="69">
        <f>[1]教師アンケート!G11</f>
        <v>0</v>
      </c>
      <c r="V11" s="70">
        <f t="shared" si="6"/>
        <v>3</v>
      </c>
      <c r="W11" s="65">
        <f t="shared" si="7"/>
        <v>13</v>
      </c>
      <c r="X11" s="66">
        <f t="shared" si="8"/>
        <v>0.92307692307692313</v>
      </c>
      <c r="Y11" s="140"/>
      <c r="Z11" s="140"/>
      <c r="AA11" s="140"/>
      <c r="AB11" s="140"/>
      <c r="AC11" s="140"/>
      <c r="AD11" s="140"/>
      <c r="AE11" s="140"/>
      <c r="AF11" s="140"/>
      <c r="AG11" s="140"/>
      <c r="AH11" s="140"/>
      <c r="AI11" s="140"/>
      <c r="AJ11" s="140"/>
      <c r="AK11" s="140"/>
      <c r="AL11" s="140"/>
      <c r="AM11" s="140"/>
      <c r="AN11" s="140"/>
      <c r="AO11" s="140"/>
      <c r="AP11" s="140"/>
      <c r="AQ11" s="140"/>
      <c r="AR11" s="140"/>
    </row>
    <row r="12" spans="1:44" ht="60" customHeight="1" x14ac:dyDescent="0.4">
      <c r="A12" s="71" t="s">
        <v>21</v>
      </c>
      <c r="B12" s="72">
        <v>8</v>
      </c>
      <c r="C12" s="73" t="s">
        <v>22</v>
      </c>
      <c r="D12" s="51">
        <f>[1]児生集計!BK11</f>
        <v>31</v>
      </c>
      <c r="E12" s="34">
        <f>[1]児生集計!BL11</f>
        <v>26</v>
      </c>
      <c r="F12" s="34">
        <f>[1]児生集計!BM11</f>
        <v>1</v>
      </c>
      <c r="G12" s="52">
        <f>[1]児生集計!BN11</f>
        <v>3</v>
      </c>
      <c r="H12" s="42">
        <f t="shared" si="0"/>
        <v>3.3934426229508197</v>
      </c>
      <c r="I12" s="32">
        <f t="shared" si="1"/>
        <v>61</v>
      </c>
      <c r="J12" s="33">
        <f t="shared" si="2"/>
        <v>0.93442622950819676</v>
      </c>
      <c r="K12" s="84">
        <f>'[1]保集計 '!BK11</f>
        <v>11</v>
      </c>
      <c r="L12" s="85">
        <f>'[1]保集計 '!BL11</f>
        <v>20</v>
      </c>
      <c r="M12" s="85">
        <f>'[1]保集計 '!BM11</f>
        <v>5</v>
      </c>
      <c r="N12" s="86">
        <f>'[1]保集計 '!BN11</f>
        <v>2</v>
      </c>
      <c r="O12" s="31">
        <f t="shared" si="3"/>
        <v>3.0526315789473686</v>
      </c>
      <c r="P12" s="29">
        <f t="shared" si="4"/>
        <v>38</v>
      </c>
      <c r="Q12" s="33">
        <f t="shared" si="5"/>
        <v>0.81578947368421051</v>
      </c>
      <c r="R12" s="34">
        <f>[1]教師アンケート!D12</f>
        <v>2</v>
      </c>
      <c r="S12" s="35">
        <f>[1]教師アンケート!E12</f>
        <v>8</v>
      </c>
      <c r="T12" s="35">
        <f>[1]教師アンケート!F12</f>
        <v>1</v>
      </c>
      <c r="U12" s="36">
        <f>[1]教師アンケート!G12</f>
        <v>0</v>
      </c>
      <c r="V12" s="31">
        <f t="shared" si="6"/>
        <v>3.0909090909090908</v>
      </c>
      <c r="W12" s="29">
        <f t="shared" si="7"/>
        <v>11</v>
      </c>
      <c r="X12" s="33">
        <f t="shared" si="8"/>
        <v>0.90909090909090906</v>
      </c>
      <c r="Y12" s="140"/>
      <c r="Z12" s="140"/>
      <c r="AA12" s="140"/>
      <c r="AB12" s="140"/>
      <c r="AC12" s="140"/>
      <c r="AD12" s="140"/>
      <c r="AE12" s="140"/>
      <c r="AF12" s="140"/>
      <c r="AG12" s="140"/>
      <c r="AH12" s="140"/>
      <c r="AI12" s="140"/>
      <c r="AJ12" s="140"/>
      <c r="AK12" s="140"/>
      <c r="AL12" s="140"/>
      <c r="AM12" s="140"/>
      <c r="AN12" s="140"/>
      <c r="AO12" s="140"/>
      <c r="AP12" s="140"/>
      <c r="AQ12" s="140"/>
      <c r="AR12" s="140"/>
    </row>
    <row r="13" spans="1:44" ht="60" customHeight="1" x14ac:dyDescent="0.4">
      <c r="A13" s="74"/>
      <c r="B13" s="43">
        <v>9</v>
      </c>
      <c r="C13" s="75" t="s">
        <v>23</v>
      </c>
      <c r="D13" s="39">
        <f>[1]児生集計!BK12</f>
        <v>29</v>
      </c>
      <c r="E13" s="40">
        <f>[1]児生集計!BL12</f>
        <v>18</v>
      </c>
      <c r="F13" s="40">
        <f>[1]児生集計!BM12</f>
        <v>11</v>
      </c>
      <c r="G13" s="41">
        <f>[1]児生集計!BN12</f>
        <v>3</v>
      </c>
      <c r="H13" s="42">
        <f t="shared" si="0"/>
        <v>3.1967213114754101</v>
      </c>
      <c r="I13" s="32">
        <f t="shared" si="1"/>
        <v>61</v>
      </c>
      <c r="J13" s="33">
        <f t="shared" si="2"/>
        <v>0.77049180327868849</v>
      </c>
      <c r="K13" s="90">
        <f>'[1]保集計 '!BK12</f>
        <v>15</v>
      </c>
      <c r="L13" s="91">
        <f>'[1]保集計 '!BL12</f>
        <v>17</v>
      </c>
      <c r="M13" s="91">
        <f>'[1]保集計 '!BM12</f>
        <v>6</v>
      </c>
      <c r="N13" s="92">
        <f>'[1]保集計 '!BN12</f>
        <v>0</v>
      </c>
      <c r="O13" s="31">
        <f t="shared" si="3"/>
        <v>3.236842105263158</v>
      </c>
      <c r="P13" s="32">
        <f t="shared" si="4"/>
        <v>38</v>
      </c>
      <c r="Q13" s="33">
        <f t="shared" si="5"/>
        <v>0.84210526315789469</v>
      </c>
      <c r="R13" s="34">
        <f>[1]教師アンケート!D13</f>
        <v>1</v>
      </c>
      <c r="S13" s="35">
        <f>[1]教師アンケート!E13</f>
        <v>9</v>
      </c>
      <c r="T13" s="35">
        <f>[1]教師アンケート!F13</f>
        <v>1</v>
      </c>
      <c r="U13" s="36">
        <f>[1]教師アンケート!G13</f>
        <v>0</v>
      </c>
      <c r="V13" s="31">
        <f t="shared" si="6"/>
        <v>3</v>
      </c>
      <c r="W13" s="32">
        <f t="shared" si="7"/>
        <v>11</v>
      </c>
      <c r="X13" s="33">
        <f t="shared" si="8"/>
        <v>0.90909090909090906</v>
      </c>
      <c r="Y13" s="140"/>
      <c r="Z13" s="140"/>
      <c r="AA13" s="140"/>
      <c r="AB13" s="140"/>
      <c r="AC13" s="140"/>
      <c r="AD13" s="140"/>
      <c r="AE13" s="140"/>
      <c r="AF13" s="140"/>
      <c r="AG13" s="140"/>
      <c r="AH13" s="140"/>
      <c r="AI13" s="140"/>
      <c r="AJ13" s="140"/>
      <c r="AK13" s="140"/>
      <c r="AL13" s="140"/>
      <c r="AM13" s="140"/>
      <c r="AN13" s="140"/>
      <c r="AO13" s="140"/>
      <c r="AP13" s="140"/>
      <c r="AQ13" s="140"/>
      <c r="AR13" s="140"/>
    </row>
    <row r="14" spans="1:44" ht="60" customHeight="1" thickBot="1" x14ac:dyDescent="0.45">
      <c r="A14" s="74"/>
      <c r="B14" s="56">
        <v>10</v>
      </c>
      <c r="C14" s="76" t="s">
        <v>24</v>
      </c>
      <c r="D14" s="58">
        <f>[1]児生集計!BK13</f>
        <v>31</v>
      </c>
      <c r="E14" s="59">
        <f>[1]児生集計!BL13</f>
        <v>24</v>
      </c>
      <c r="F14" s="59">
        <f>[1]児生集計!BM13</f>
        <v>5</v>
      </c>
      <c r="G14" s="60">
        <f>[1]児生集計!BN13</f>
        <v>1</v>
      </c>
      <c r="H14" s="61">
        <f t="shared" si="0"/>
        <v>3.3934426229508197</v>
      </c>
      <c r="I14" s="62">
        <f t="shared" si="1"/>
        <v>61</v>
      </c>
      <c r="J14" s="63">
        <f t="shared" si="2"/>
        <v>0.90163934426229508</v>
      </c>
      <c r="K14" s="171">
        <f>'[1]保集計 '!BK13</f>
        <v>7</v>
      </c>
      <c r="L14" s="172">
        <f>'[1]保集計 '!BL13</f>
        <v>27</v>
      </c>
      <c r="M14" s="172">
        <f>'[1]保集計 '!BM13</f>
        <v>4</v>
      </c>
      <c r="N14" s="173">
        <f>'[1]保集計 '!BN13</f>
        <v>0</v>
      </c>
      <c r="O14" s="70">
        <f t="shared" si="3"/>
        <v>3.0789473684210527</v>
      </c>
      <c r="P14" s="62">
        <f t="shared" si="4"/>
        <v>38</v>
      </c>
      <c r="Q14" s="63">
        <f t="shared" si="5"/>
        <v>0.89473684210526316</v>
      </c>
      <c r="R14" s="77">
        <f>[1]教師アンケート!D14</f>
        <v>2</v>
      </c>
      <c r="S14" s="78">
        <f>[1]教師アンケート!E14</f>
        <v>6</v>
      </c>
      <c r="T14" s="78">
        <f>[1]教師アンケート!F14</f>
        <v>4</v>
      </c>
      <c r="U14" s="79">
        <f>[1]教師アンケート!G14</f>
        <v>0</v>
      </c>
      <c r="V14" s="70">
        <f t="shared" si="6"/>
        <v>2.8333333333333335</v>
      </c>
      <c r="W14" s="62">
        <f t="shared" si="7"/>
        <v>12</v>
      </c>
      <c r="X14" s="80">
        <f t="shared" si="8"/>
        <v>0.66666666666666663</v>
      </c>
      <c r="Y14" s="140"/>
      <c r="Z14" s="140"/>
      <c r="AA14" s="140"/>
      <c r="AB14" s="140"/>
      <c r="AC14" s="140"/>
      <c r="AD14" s="140"/>
      <c r="AE14" s="140"/>
      <c r="AF14" s="140"/>
      <c r="AG14" s="140"/>
      <c r="AH14" s="140"/>
      <c r="AI14" s="140"/>
      <c r="AJ14" s="140"/>
      <c r="AK14" s="140"/>
      <c r="AL14" s="140"/>
      <c r="AM14" s="140"/>
      <c r="AN14" s="140"/>
      <c r="AO14" s="140"/>
      <c r="AP14" s="140"/>
      <c r="AQ14" s="140"/>
      <c r="AR14" s="140"/>
    </row>
    <row r="15" spans="1:44" ht="60" customHeight="1" x14ac:dyDescent="0.4">
      <c r="A15" s="74"/>
      <c r="B15" s="23">
        <v>11</v>
      </c>
      <c r="C15" s="81" t="s">
        <v>25</v>
      </c>
      <c r="D15" s="82">
        <f>[1]児生集計!BK14</f>
        <v>45</v>
      </c>
      <c r="E15" s="77">
        <f>[1]児生集計!BL14</f>
        <v>14</v>
      </c>
      <c r="F15" s="77">
        <f>[1]児生集計!BM14</f>
        <v>2</v>
      </c>
      <c r="G15" s="83">
        <f>[1]児生集計!BN14</f>
        <v>0</v>
      </c>
      <c r="H15" s="42">
        <f t="shared" si="0"/>
        <v>3.7049180327868854</v>
      </c>
      <c r="I15" s="32">
        <f t="shared" si="1"/>
        <v>61</v>
      </c>
      <c r="J15" s="33">
        <f t="shared" si="2"/>
        <v>0.96721311475409832</v>
      </c>
      <c r="K15" s="84">
        <f>'[1]保集計 '!BK14</f>
        <v>6</v>
      </c>
      <c r="L15" s="85">
        <f>'[1]保集計 '!BL14</f>
        <v>24</v>
      </c>
      <c r="M15" s="85">
        <f>'[1]保集計 '!BM14</f>
        <v>8</v>
      </c>
      <c r="N15" s="86">
        <f>'[1]保集計 '!BN14</f>
        <v>0</v>
      </c>
      <c r="O15" s="31">
        <f t="shared" si="3"/>
        <v>2.9473684210526314</v>
      </c>
      <c r="P15" s="32">
        <f t="shared" si="4"/>
        <v>38</v>
      </c>
      <c r="Q15" s="33">
        <f t="shared" si="5"/>
        <v>0.78947368421052633</v>
      </c>
      <c r="R15" s="25">
        <f>[1]教師アンケート!D15</f>
        <v>3</v>
      </c>
      <c r="S15" s="87">
        <f>[1]教師アンケート!E15</f>
        <v>7</v>
      </c>
      <c r="T15" s="87">
        <f>[1]教師アンケート!F15</f>
        <v>1</v>
      </c>
      <c r="U15" s="88">
        <f>[1]教師アンケート!G15</f>
        <v>0</v>
      </c>
      <c r="V15" s="31">
        <f t="shared" si="6"/>
        <v>3.1818181818181817</v>
      </c>
      <c r="W15" s="32">
        <f t="shared" si="7"/>
        <v>11</v>
      </c>
      <c r="X15" s="33">
        <f t="shared" si="8"/>
        <v>0.90909090909090906</v>
      </c>
      <c r="Y15" s="140"/>
      <c r="Z15" s="140"/>
      <c r="AA15" s="140"/>
      <c r="AB15" s="140"/>
      <c r="AC15" s="140"/>
      <c r="AD15" s="140"/>
      <c r="AE15" s="140"/>
      <c r="AF15" s="140"/>
      <c r="AG15" s="140"/>
      <c r="AH15" s="140"/>
      <c r="AI15" s="140"/>
      <c r="AJ15" s="140"/>
      <c r="AK15" s="140"/>
      <c r="AL15" s="140"/>
      <c r="AM15" s="140"/>
      <c r="AN15" s="140"/>
      <c r="AO15" s="140"/>
      <c r="AP15" s="140"/>
      <c r="AQ15" s="140"/>
      <c r="AR15" s="140"/>
    </row>
    <row r="16" spans="1:44" ht="60" customHeight="1" x14ac:dyDescent="0.4">
      <c r="A16" s="74"/>
      <c r="B16" s="43">
        <v>12</v>
      </c>
      <c r="C16" s="89" t="s">
        <v>26</v>
      </c>
      <c r="D16" s="39">
        <f>[1]児生集計!BK15</f>
        <v>41</v>
      </c>
      <c r="E16" s="40">
        <f>[1]児生集計!BL15</f>
        <v>17</v>
      </c>
      <c r="F16" s="40">
        <f>[1]児生集計!BM15</f>
        <v>3</v>
      </c>
      <c r="G16" s="41">
        <f>[1]児生集計!BN15</f>
        <v>0</v>
      </c>
      <c r="H16" s="42">
        <f t="shared" si="0"/>
        <v>3.622950819672131</v>
      </c>
      <c r="I16" s="32">
        <f t="shared" si="1"/>
        <v>61</v>
      </c>
      <c r="J16" s="33">
        <f t="shared" si="2"/>
        <v>0.95081967213114749</v>
      </c>
      <c r="K16" s="90">
        <f>'[1]保集計 '!BK15</f>
        <v>14</v>
      </c>
      <c r="L16" s="91">
        <f>'[1]保集計 '!BL15</f>
        <v>20</v>
      </c>
      <c r="M16" s="91">
        <f>'[1]保集計 '!BM15</f>
        <v>4</v>
      </c>
      <c r="N16" s="92">
        <f>'[1]保集計 '!BN15</f>
        <v>0</v>
      </c>
      <c r="O16" s="31">
        <f t="shared" si="3"/>
        <v>3.263157894736842</v>
      </c>
      <c r="P16" s="32">
        <f t="shared" si="4"/>
        <v>38</v>
      </c>
      <c r="Q16" s="33">
        <f t="shared" si="5"/>
        <v>0.89473684210526316</v>
      </c>
      <c r="R16" s="51">
        <f>[1]教師アンケート!D16</f>
        <v>6</v>
      </c>
      <c r="S16" s="35">
        <f>[1]教師アンケート!E16</f>
        <v>5</v>
      </c>
      <c r="T16" s="35">
        <f>[1]教師アンケート!F16</f>
        <v>0</v>
      </c>
      <c r="U16" s="36">
        <f>[1]教師アンケート!G16</f>
        <v>0</v>
      </c>
      <c r="V16" s="31">
        <f t="shared" si="6"/>
        <v>3.5454545454545454</v>
      </c>
      <c r="W16" s="32">
        <f t="shared" si="7"/>
        <v>11</v>
      </c>
      <c r="X16" s="33">
        <f t="shared" si="8"/>
        <v>1</v>
      </c>
      <c r="Y16" s="140"/>
      <c r="Z16" s="140"/>
      <c r="AA16" s="140"/>
      <c r="AB16" s="140"/>
      <c r="AC16" s="140"/>
      <c r="AD16" s="140"/>
      <c r="AE16" s="140"/>
      <c r="AF16" s="140"/>
      <c r="AG16" s="140"/>
      <c r="AH16" s="140"/>
      <c r="AI16" s="140"/>
      <c r="AJ16" s="140"/>
      <c r="AK16" s="140"/>
      <c r="AL16" s="140"/>
      <c r="AM16" s="140"/>
      <c r="AN16" s="140"/>
      <c r="AO16" s="140"/>
      <c r="AP16" s="140"/>
      <c r="AQ16" s="140"/>
      <c r="AR16" s="140"/>
    </row>
    <row r="17" spans="1:44" ht="60" customHeight="1" thickBot="1" x14ac:dyDescent="0.45">
      <c r="A17" s="93"/>
      <c r="B17" s="56">
        <v>13</v>
      </c>
      <c r="C17" s="94" t="s">
        <v>27</v>
      </c>
      <c r="D17" s="58">
        <f>[1]児生集計!BK16</f>
        <v>33</v>
      </c>
      <c r="E17" s="59">
        <f>[1]児生集計!BL16</f>
        <v>21</v>
      </c>
      <c r="F17" s="59">
        <f>[1]児生集計!BM16</f>
        <v>5</v>
      </c>
      <c r="G17" s="60">
        <f>[1]児生集計!BN16</f>
        <v>2</v>
      </c>
      <c r="H17" s="61">
        <f t="shared" si="0"/>
        <v>3.3934426229508197</v>
      </c>
      <c r="I17" s="62">
        <f t="shared" si="1"/>
        <v>61</v>
      </c>
      <c r="J17" s="63">
        <f t="shared" si="2"/>
        <v>0.88524590163934425</v>
      </c>
      <c r="K17" s="95">
        <f>'[1]保集計 '!BK16</f>
        <v>7</v>
      </c>
      <c r="L17" s="96">
        <f>'[1]保集計 '!BL16</f>
        <v>22</v>
      </c>
      <c r="M17" s="96">
        <f>'[1]保集計 '!BM16</f>
        <v>8</v>
      </c>
      <c r="N17" s="97">
        <f>'[1]保集計 '!BN16</f>
        <v>1</v>
      </c>
      <c r="O17" s="70">
        <f t="shared" si="3"/>
        <v>2.9210526315789473</v>
      </c>
      <c r="P17" s="62">
        <f t="shared" si="4"/>
        <v>38</v>
      </c>
      <c r="Q17" s="63">
        <f t="shared" si="5"/>
        <v>0.76315789473684215</v>
      </c>
      <c r="R17" s="67">
        <f>[1]教師アンケート!D17</f>
        <v>4</v>
      </c>
      <c r="S17" s="68">
        <f>[1]教師アンケート!E17</f>
        <v>7</v>
      </c>
      <c r="T17" s="68">
        <f>[1]教師アンケート!F17</f>
        <v>0</v>
      </c>
      <c r="U17" s="69">
        <f>[1]教師アンケート!G17</f>
        <v>0</v>
      </c>
      <c r="V17" s="70">
        <f t="shared" si="6"/>
        <v>3.3636363636363638</v>
      </c>
      <c r="W17" s="62">
        <f t="shared" si="7"/>
        <v>11</v>
      </c>
      <c r="X17" s="63">
        <f t="shared" si="8"/>
        <v>1</v>
      </c>
      <c r="Y17" s="140"/>
      <c r="Z17" s="140"/>
      <c r="AA17" s="140"/>
      <c r="AB17" s="140"/>
      <c r="AC17" s="140"/>
      <c r="AD17" s="140"/>
      <c r="AE17" s="140"/>
      <c r="AF17" s="140"/>
      <c r="AG17" s="140"/>
      <c r="AH17" s="140"/>
      <c r="AI17" s="140"/>
      <c r="AJ17" s="140"/>
      <c r="AK17" s="140"/>
      <c r="AL17" s="140"/>
      <c r="AM17" s="140"/>
      <c r="AN17" s="140"/>
      <c r="AO17" s="140"/>
      <c r="AP17" s="140"/>
      <c r="AQ17" s="140"/>
      <c r="AR17" s="140"/>
    </row>
    <row r="18" spans="1:44" ht="60" customHeight="1" x14ac:dyDescent="0.4">
      <c r="A18" s="98" t="s">
        <v>28</v>
      </c>
      <c r="B18" s="72">
        <v>14</v>
      </c>
      <c r="C18" s="99" t="s">
        <v>29</v>
      </c>
      <c r="D18" s="51">
        <f>[1]児生集計!BK17</f>
        <v>43</v>
      </c>
      <c r="E18" s="34">
        <f>[1]児生集計!BL17</f>
        <v>12</v>
      </c>
      <c r="F18" s="34">
        <f>[1]児生集計!BM17</f>
        <v>4</v>
      </c>
      <c r="G18" s="52">
        <f>[1]児生集計!BN17</f>
        <v>2</v>
      </c>
      <c r="H18" s="42">
        <f t="shared" si="0"/>
        <v>3.5737704918032787</v>
      </c>
      <c r="I18" s="32">
        <f t="shared" si="1"/>
        <v>61</v>
      </c>
      <c r="J18" s="33">
        <f t="shared" si="2"/>
        <v>0.90163934426229508</v>
      </c>
      <c r="K18" s="100">
        <f>'[1]保集計 '!BK17</f>
        <v>11</v>
      </c>
      <c r="L18" s="101">
        <f>'[1]保集計 '!BL17</f>
        <v>21</v>
      </c>
      <c r="M18" s="101">
        <f>'[1]保集計 '!BM17</f>
        <v>5</v>
      </c>
      <c r="N18" s="102">
        <f>'[1]保集計 '!BN17</f>
        <v>1</v>
      </c>
      <c r="O18" s="31">
        <f t="shared" si="3"/>
        <v>3.1052631578947367</v>
      </c>
      <c r="P18" s="32">
        <f t="shared" si="4"/>
        <v>38</v>
      </c>
      <c r="Q18" s="33">
        <f t="shared" si="5"/>
        <v>0.84210526315789469</v>
      </c>
      <c r="R18" s="34">
        <f>[1]教師アンケート!D18</f>
        <v>0</v>
      </c>
      <c r="S18" s="35">
        <f>[1]教師アンケート!E18</f>
        <v>4</v>
      </c>
      <c r="T18" s="35">
        <f>[1]教師アンケート!F18</f>
        <v>5</v>
      </c>
      <c r="U18" s="36">
        <f>[1]教師アンケート!G18</f>
        <v>0</v>
      </c>
      <c r="V18" s="31">
        <f t="shared" si="6"/>
        <v>2.4444444444444446</v>
      </c>
      <c r="W18" s="32">
        <f t="shared" si="7"/>
        <v>9</v>
      </c>
      <c r="X18" s="103">
        <f t="shared" si="8"/>
        <v>0.44444444444444442</v>
      </c>
      <c r="Y18" s="140"/>
      <c r="Z18" s="140"/>
      <c r="AA18" s="140"/>
      <c r="AB18" s="140"/>
      <c r="AC18" s="140"/>
      <c r="AD18" s="140"/>
      <c r="AE18" s="140"/>
      <c r="AF18" s="140"/>
      <c r="AG18" s="140"/>
      <c r="AH18" s="140"/>
      <c r="AI18" s="140"/>
      <c r="AJ18" s="140"/>
      <c r="AK18" s="140"/>
      <c r="AL18" s="140"/>
      <c r="AM18" s="140"/>
      <c r="AN18" s="140"/>
      <c r="AO18" s="140"/>
      <c r="AP18" s="140"/>
      <c r="AQ18" s="140"/>
      <c r="AR18" s="140"/>
    </row>
    <row r="19" spans="1:44" ht="60" customHeight="1" x14ac:dyDescent="0.4">
      <c r="A19" s="104"/>
      <c r="B19" s="43">
        <v>15</v>
      </c>
      <c r="C19" s="105" t="s">
        <v>30</v>
      </c>
      <c r="D19" s="51">
        <f>[1]児生集計!BK18</f>
        <v>29</v>
      </c>
      <c r="E19" s="34">
        <f>[1]児生集計!BL18</f>
        <v>23</v>
      </c>
      <c r="F19" s="34">
        <f>[1]児生集計!BM18</f>
        <v>6</v>
      </c>
      <c r="G19" s="52">
        <f>[1]児生集計!BN18</f>
        <v>3</v>
      </c>
      <c r="H19" s="42">
        <f t="shared" si="0"/>
        <v>3.278688524590164</v>
      </c>
      <c r="I19" s="32">
        <f t="shared" si="1"/>
        <v>61</v>
      </c>
      <c r="J19" s="33">
        <f t="shared" si="2"/>
        <v>0.85245901639344257</v>
      </c>
      <c r="K19" s="106">
        <f>'[1]保集計 '!BK18</f>
        <v>15</v>
      </c>
      <c r="L19" s="107">
        <f>'[1]保集計 '!BL18</f>
        <v>16</v>
      </c>
      <c r="M19" s="107">
        <f>'[1]保集計 '!BM18</f>
        <v>7</v>
      </c>
      <c r="N19" s="108">
        <f>'[1]保集計 '!BN18</f>
        <v>0</v>
      </c>
      <c r="O19" s="109">
        <f t="shared" si="3"/>
        <v>3.2105263157894739</v>
      </c>
      <c r="P19" s="45">
        <f t="shared" si="4"/>
        <v>38</v>
      </c>
      <c r="Q19" s="46">
        <f t="shared" si="5"/>
        <v>0.81578947368421051</v>
      </c>
      <c r="R19" s="34">
        <f>[1]教師アンケート!D19</f>
        <v>1</v>
      </c>
      <c r="S19" s="35">
        <f>[1]教師アンケート!E19</f>
        <v>8</v>
      </c>
      <c r="T19" s="35">
        <f>[1]教師アンケート!F19</f>
        <v>2</v>
      </c>
      <c r="U19" s="36">
        <f>[1]教師アンケート!G19</f>
        <v>0</v>
      </c>
      <c r="V19" s="47">
        <f t="shared" si="6"/>
        <v>2.9090909090909092</v>
      </c>
      <c r="W19" s="45">
        <f t="shared" si="7"/>
        <v>11</v>
      </c>
      <c r="X19" s="46">
        <f t="shared" si="8"/>
        <v>0.81818181818181823</v>
      </c>
      <c r="Y19" s="140"/>
      <c r="Z19" s="140"/>
      <c r="AA19" s="140"/>
      <c r="AB19" s="140"/>
      <c r="AC19" s="140"/>
      <c r="AD19" s="140"/>
      <c r="AE19" s="140"/>
      <c r="AF19" s="140"/>
      <c r="AG19" s="140"/>
      <c r="AH19" s="140"/>
      <c r="AI19" s="140"/>
      <c r="AJ19" s="140"/>
      <c r="AK19" s="140"/>
      <c r="AL19" s="140"/>
      <c r="AM19" s="140"/>
      <c r="AN19" s="140"/>
      <c r="AO19" s="140"/>
      <c r="AP19" s="140"/>
      <c r="AQ19" s="140"/>
      <c r="AR19" s="140"/>
    </row>
    <row r="20" spans="1:44" ht="60" customHeight="1" x14ac:dyDescent="0.4">
      <c r="A20" s="104"/>
      <c r="B20" s="23">
        <v>16</v>
      </c>
      <c r="C20" s="110" t="s">
        <v>31</v>
      </c>
      <c r="D20" s="51">
        <f>[1]児生集計!BK19</f>
        <v>24</v>
      </c>
      <c r="E20" s="34">
        <f>[1]児生集計!BL19</f>
        <v>26</v>
      </c>
      <c r="F20" s="34">
        <f>[1]児生集計!BM19</f>
        <v>6</v>
      </c>
      <c r="G20" s="52">
        <f>[1]児生集計!BN19</f>
        <v>5</v>
      </c>
      <c r="H20" s="42">
        <f t="shared" si="0"/>
        <v>3.1311475409836067</v>
      </c>
      <c r="I20" s="32">
        <f t="shared" si="1"/>
        <v>61</v>
      </c>
      <c r="J20" s="33">
        <f t="shared" si="2"/>
        <v>0.81967213114754101</v>
      </c>
      <c r="K20" s="100">
        <f>'[1]保集計 '!BK19</f>
        <v>8</v>
      </c>
      <c r="L20" s="101">
        <f>'[1]保集計 '!BL19</f>
        <v>21</v>
      </c>
      <c r="M20" s="101">
        <f>'[1]保集計 '!BM19</f>
        <v>8</v>
      </c>
      <c r="N20" s="102">
        <f>'[1]保集計 '!BN19</f>
        <v>1</v>
      </c>
      <c r="O20" s="31">
        <f t="shared" si="3"/>
        <v>2.9473684210526314</v>
      </c>
      <c r="P20" s="32">
        <f t="shared" si="4"/>
        <v>38</v>
      </c>
      <c r="Q20" s="46">
        <f t="shared" si="5"/>
        <v>0.76315789473684215</v>
      </c>
      <c r="R20" s="34">
        <f>[1]教師アンケート!D20</f>
        <v>2</v>
      </c>
      <c r="S20" s="35">
        <f>[1]教師アンケート!E20</f>
        <v>9</v>
      </c>
      <c r="T20" s="35">
        <f>[1]教師アンケート!F20</f>
        <v>0</v>
      </c>
      <c r="U20" s="36">
        <f>[1]教師アンケート!G20</f>
        <v>0</v>
      </c>
      <c r="V20" s="31">
        <f t="shared" si="6"/>
        <v>3.1818181818181817</v>
      </c>
      <c r="W20" s="32">
        <f t="shared" si="7"/>
        <v>11</v>
      </c>
      <c r="X20" s="33">
        <f t="shared" si="8"/>
        <v>1</v>
      </c>
      <c r="Y20" s="140"/>
      <c r="Z20" s="140"/>
      <c r="AA20" s="140"/>
      <c r="AB20" s="140"/>
      <c r="AC20" s="140"/>
      <c r="AD20" s="140"/>
      <c r="AE20" s="140"/>
      <c r="AF20" s="140"/>
      <c r="AG20" s="140"/>
      <c r="AH20" s="140"/>
      <c r="AI20" s="140"/>
      <c r="AJ20" s="140"/>
      <c r="AK20" s="140"/>
      <c r="AL20" s="140"/>
      <c r="AM20" s="140"/>
      <c r="AN20" s="140"/>
      <c r="AO20" s="140"/>
      <c r="AP20" s="140"/>
      <c r="AQ20" s="140"/>
      <c r="AR20" s="140"/>
    </row>
    <row r="21" spans="1:44" ht="60" customHeight="1" x14ac:dyDescent="0.4">
      <c r="A21" s="104"/>
      <c r="B21" s="43">
        <v>17</v>
      </c>
      <c r="C21" s="111" t="s">
        <v>32</v>
      </c>
      <c r="D21" s="51">
        <f>[1]児生集計!BK20</f>
        <v>13</v>
      </c>
      <c r="E21" s="34">
        <f>[1]児生集計!BL20</f>
        <v>10</v>
      </c>
      <c r="F21" s="34">
        <f>[1]児生集計!BM20</f>
        <v>25</v>
      </c>
      <c r="G21" s="52">
        <f>[1]児生集計!BN20</f>
        <v>13</v>
      </c>
      <c r="H21" s="42">
        <f t="shared" si="0"/>
        <v>2.377049180327869</v>
      </c>
      <c r="I21" s="32">
        <f t="shared" si="1"/>
        <v>61</v>
      </c>
      <c r="J21" s="103">
        <f t="shared" si="2"/>
        <v>0.37704918032786883</v>
      </c>
      <c r="K21" s="100">
        <f>'[1]保集計 '!BK20</f>
        <v>4</v>
      </c>
      <c r="L21" s="101">
        <f>'[1]保集計 '!BL20</f>
        <v>21</v>
      </c>
      <c r="M21" s="101">
        <f>'[1]保集計 '!BM20</f>
        <v>12</v>
      </c>
      <c r="N21" s="102">
        <f>'[1]保集計 '!BN20</f>
        <v>1</v>
      </c>
      <c r="O21" s="31">
        <f t="shared" si="3"/>
        <v>2.736842105263158</v>
      </c>
      <c r="P21" s="32">
        <f t="shared" si="4"/>
        <v>38</v>
      </c>
      <c r="Q21" s="103">
        <f t="shared" si="5"/>
        <v>0.65789473684210531</v>
      </c>
      <c r="R21" s="34">
        <f>[1]教師アンケート!D21</f>
        <v>1</v>
      </c>
      <c r="S21" s="35">
        <f>[1]教師アンケート!E21</f>
        <v>6</v>
      </c>
      <c r="T21" s="35">
        <f>[1]教師アンケート!F21</f>
        <v>3</v>
      </c>
      <c r="U21" s="36">
        <f>[1]教師アンケート!G21</f>
        <v>0</v>
      </c>
      <c r="V21" s="31">
        <f t="shared" si="6"/>
        <v>2.8</v>
      </c>
      <c r="W21" s="32">
        <f t="shared" si="7"/>
        <v>10</v>
      </c>
      <c r="X21" s="33">
        <f t="shared" si="8"/>
        <v>0.7</v>
      </c>
      <c r="Y21" s="140"/>
      <c r="Z21" s="140"/>
      <c r="AA21" s="140"/>
      <c r="AB21" s="140"/>
      <c r="AC21" s="140"/>
      <c r="AD21" s="140"/>
      <c r="AE21" s="140"/>
      <c r="AF21" s="140"/>
      <c r="AG21" s="140"/>
      <c r="AH21" s="140"/>
      <c r="AI21" s="140"/>
      <c r="AJ21" s="140"/>
      <c r="AK21" s="140"/>
      <c r="AL21" s="140"/>
      <c r="AM21" s="140"/>
      <c r="AN21" s="140"/>
      <c r="AO21" s="140"/>
      <c r="AP21" s="140"/>
      <c r="AQ21" s="140"/>
      <c r="AR21" s="140"/>
    </row>
    <row r="22" spans="1:44" ht="60" customHeight="1" thickBot="1" x14ac:dyDescent="0.45">
      <c r="A22" s="112"/>
      <c r="B22" s="113">
        <v>18</v>
      </c>
      <c r="C22" s="114" t="s">
        <v>33</v>
      </c>
      <c r="D22" s="51">
        <f>[1]児生集計!BK21</f>
        <v>26</v>
      </c>
      <c r="E22" s="34">
        <f>[1]児生集計!BL21</f>
        <v>27</v>
      </c>
      <c r="F22" s="34">
        <f>[1]児生集計!BM21</f>
        <v>4</v>
      </c>
      <c r="G22" s="52">
        <f>[1]児生集計!BN21</f>
        <v>4</v>
      </c>
      <c r="H22" s="42">
        <f t="shared" si="0"/>
        <v>3.2295081967213113</v>
      </c>
      <c r="I22" s="32">
        <f t="shared" si="1"/>
        <v>61</v>
      </c>
      <c r="J22" s="33">
        <f t="shared" si="2"/>
        <v>0.86885245901639341</v>
      </c>
      <c r="K22" s="115">
        <f>'[1]保集計 '!BK21</f>
        <v>5</v>
      </c>
      <c r="L22" s="96">
        <f>'[1]保集計 '!BL21</f>
        <v>16</v>
      </c>
      <c r="M22" s="96">
        <f>'[1]保集計 '!BM21</f>
        <v>15</v>
      </c>
      <c r="N22" s="97">
        <f>'[1]保集計 '!BN21</f>
        <v>2</v>
      </c>
      <c r="O22" s="70">
        <f t="shared" si="3"/>
        <v>2.6315789473684212</v>
      </c>
      <c r="P22" s="62">
        <f t="shared" si="4"/>
        <v>38</v>
      </c>
      <c r="Q22" s="80">
        <f t="shared" si="5"/>
        <v>0.55263157894736847</v>
      </c>
      <c r="R22" s="59">
        <f>[1]教師アンケート!D22</f>
        <v>0</v>
      </c>
      <c r="S22" s="116">
        <f>[1]教師アンケート!E22</f>
        <v>2</v>
      </c>
      <c r="T22" s="116">
        <f>[1]教師アンケート!F22</f>
        <v>9</v>
      </c>
      <c r="U22" s="117">
        <f>[1]教師アンケート!G22</f>
        <v>0</v>
      </c>
      <c r="V22" s="70">
        <f t="shared" si="6"/>
        <v>2.1818181818181817</v>
      </c>
      <c r="W22" s="62">
        <f t="shared" si="7"/>
        <v>11</v>
      </c>
      <c r="X22" s="80">
        <f t="shared" si="8"/>
        <v>0.18181818181818182</v>
      </c>
      <c r="Y22" s="140"/>
      <c r="Z22" s="140"/>
      <c r="AA22" s="140"/>
      <c r="AB22" s="140"/>
      <c r="AC22" s="140"/>
      <c r="AD22" s="140"/>
      <c r="AE22" s="140"/>
      <c r="AF22" s="140"/>
      <c r="AG22" s="140"/>
      <c r="AH22" s="140"/>
      <c r="AI22" s="140"/>
      <c r="AJ22" s="140"/>
      <c r="AK22" s="140"/>
      <c r="AL22" s="140"/>
      <c r="AM22" s="140"/>
      <c r="AN22" s="140"/>
      <c r="AO22" s="140"/>
      <c r="AP22" s="140"/>
      <c r="AQ22" s="140"/>
      <c r="AR22" s="140"/>
    </row>
    <row r="23" spans="1:44" ht="60" customHeight="1" x14ac:dyDescent="0.4">
      <c r="A23" s="74" t="s">
        <v>34</v>
      </c>
      <c r="B23" s="23">
        <v>19</v>
      </c>
      <c r="C23" s="54" t="s">
        <v>35</v>
      </c>
      <c r="D23" s="118"/>
      <c r="E23" s="119"/>
      <c r="F23" s="119"/>
      <c r="G23" s="120"/>
      <c r="H23" s="121"/>
      <c r="I23" s="122"/>
      <c r="J23" s="123"/>
      <c r="K23" s="100">
        <f>'[1]保集計 '!BK22</f>
        <v>4</v>
      </c>
      <c r="L23" s="101">
        <f>'[1]保集計 '!BL22</f>
        <v>24</v>
      </c>
      <c r="M23" s="101">
        <f>'[1]保集計 '!BM22</f>
        <v>10</v>
      </c>
      <c r="N23" s="102">
        <f>'[1]保集計 '!BN22</f>
        <v>0</v>
      </c>
      <c r="O23" s="31">
        <f t="shared" si="3"/>
        <v>2.8421052631578947</v>
      </c>
      <c r="P23" s="32">
        <f t="shared" si="4"/>
        <v>38</v>
      </c>
      <c r="Q23" s="33">
        <f t="shared" si="5"/>
        <v>0.73684210526315785</v>
      </c>
      <c r="R23" s="25">
        <f>[1]教師アンケート!D23</f>
        <v>2</v>
      </c>
      <c r="S23" s="87">
        <f>[1]教師アンケート!E23</f>
        <v>9</v>
      </c>
      <c r="T23" s="87">
        <f>[1]教師アンケート!F23</f>
        <v>0</v>
      </c>
      <c r="U23" s="88">
        <f>[1]教師アンケート!G23</f>
        <v>0</v>
      </c>
      <c r="V23" s="124">
        <f t="shared" si="6"/>
        <v>3.1818181818181817</v>
      </c>
      <c r="W23" s="32">
        <f t="shared" si="7"/>
        <v>11</v>
      </c>
      <c r="X23" s="33">
        <f t="shared" si="8"/>
        <v>1</v>
      </c>
      <c r="Y23" s="140"/>
      <c r="Z23" s="140"/>
      <c r="AA23" s="140"/>
      <c r="AB23" s="140"/>
      <c r="AC23" s="140"/>
      <c r="AD23" s="140"/>
      <c r="AE23" s="140"/>
      <c r="AF23" s="140"/>
      <c r="AG23" s="140"/>
      <c r="AH23" s="140"/>
      <c r="AI23" s="140"/>
      <c r="AJ23" s="140"/>
      <c r="AK23" s="140"/>
      <c r="AL23" s="140"/>
      <c r="AM23" s="140"/>
      <c r="AN23" s="140"/>
      <c r="AO23" s="140"/>
      <c r="AP23" s="140"/>
      <c r="AQ23" s="140"/>
      <c r="AR23" s="140"/>
    </row>
    <row r="24" spans="1:44" ht="60" customHeight="1" x14ac:dyDescent="0.4">
      <c r="A24" s="74"/>
      <c r="B24" s="23">
        <v>20</v>
      </c>
      <c r="C24" s="24" t="s">
        <v>36</v>
      </c>
      <c r="D24" s="125"/>
      <c r="E24" s="126"/>
      <c r="F24" s="126"/>
      <c r="G24" s="127"/>
      <c r="H24" s="128"/>
      <c r="I24" s="129"/>
      <c r="J24" s="130"/>
      <c r="K24" s="106">
        <f>'[1]保集計 '!BK23</f>
        <v>5</v>
      </c>
      <c r="L24" s="107">
        <f>'[1]保集計 '!BL23</f>
        <v>23</v>
      </c>
      <c r="M24" s="107">
        <f>'[1]保集計 '!BM23</f>
        <v>8</v>
      </c>
      <c r="N24" s="108">
        <f>'[1]保集計 '!BN23</f>
        <v>2</v>
      </c>
      <c r="O24" s="109">
        <f t="shared" si="3"/>
        <v>2.8157894736842106</v>
      </c>
      <c r="P24" s="45">
        <f t="shared" si="4"/>
        <v>38</v>
      </c>
      <c r="Q24" s="46">
        <f t="shared" si="5"/>
        <v>0.73684210526315785</v>
      </c>
      <c r="R24" s="34">
        <f>[1]教師アンケート!D24</f>
        <v>3</v>
      </c>
      <c r="S24" s="35">
        <f>[1]教師アンケート!E24</f>
        <v>9</v>
      </c>
      <c r="T24" s="35">
        <f>[1]教師アンケート!F24</f>
        <v>0</v>
      </c>
      <c r="U24" s="36">
        <f>[1]教師アンケート!G24</f>
        <v>0</v>
      </c>
      <c r="V24" s="31">
        <f t="shared" si="6"/>
        <v>3.25</v>
      </c>
      <c r="W24" s="45">
        <f t="shared" si="7"/>
        <v>12</v>
      </c>
      <c r="X24" s="46">
        <f t="shared" si="8"/>
        <v>1</v>
      </c>
      <c r="Y24" s="140"/>
      <c r="Z24" s="140"/>
      <c r="AA24" s="140"/>
      <c r="AB24" s="140"/>
      <c r="AC24" s="140"/>
      <c r="AD24" s="140"/>
      <c r="AE24" s="140"/>
      <c r="AF24" s="140"/>
      <c r="AG24" s="140"/>
      <c r="AH24" s="140"/>
      <c r="AI24" s="140"/>
      <c r="AJ24" s="140"/>
      <c r="AK24" s="140"/>
      <c r="AL24" s="140"/>
      <c r="AM24" s="140"/>
      <c r="AN24" s="140"/>
      <c r="AO24" s="140"/>
      <c r="AP24" s="140"/>
      <c r="AQ24" s="140"/>
      <c r="AR24" s="140"/>
    </row>
    <row r="25" spans="1:44" ht="60" customHeight="1" thickBot="1" x14ac:dyDescent="0.45">
      <c r="A25" s="131"/>
      <c r="B25" s="23">
        <v>21</v>
      </c>
      <c r="C25" s="24" t="s">
        <v>37</v>
      </c>
      <c r="D25" s="132"/>
      <c r="E25" s="133"/>
      <c r="F25" s="133"/>
      <c r="G25" s="134"/>
      <c r="H25" s="135"/>
      <c r="I25" s="136"/>
      <c r="J25" s="137"/>
      <c r="K25" s="100">
        <f>'[1]保集計 '!BK24</f>
        <v>4</v>
      </c>
      <c r="L25" s="101">
        <f>'[1]保集計 '!BL24</f>
        <v>14</v>
      </c>
      <c r="M25" s="101">
        <f>'[1]保集計 '!BM24</f>
        <v>18</v>
      </c>
      <c r="N25" s="102">
        <f>'[1]保集計 '!BN24</f>
        <v>2</v>
      </c>
      <c r="O25" s="31">
        <f t="shared" si="3"/>
        <v>2.5263157894736841</v>
      </c>
      <c r="P25" s="32">
        <f t="shared" si="4"/>
        <v>38</v>
      </c>
      <c r="Q25" s="138">
        <f t="shared" si="5"/>
        <v>0.47368421052631576</v>
      </c>
      <c r="R25" s="34">
        <f>[1]教師アンケート!D25</f>
        <v>2</v>
      </c>
      <c r="S25" s="35">
        <f>[1]教師アンケート!E25</f>
        <v>10</v>
      </c>
      <c r="T25" s="35">
        <f>[1]教師アンケート!F25</f>
        <v>0</v>
      </c>
      <c r="U25" s="36">
        <f>[1]教師アンケート!G25</f>
        <v>0</v>
      </c>
      <c r="V25" s="31">
        <f t="shared" si="6"/>
        <v>3.1666666666666665</v>
      </c>
      <c r="W25" s="32">
        <f t="shared" si="7"/>
        <v>12</v>
      </c>
      <c r="X25" s="33">
        <f t="shared" si="8"/>
        <v>1</v>
      </c>
      <c r="Y25" s="140"/>
      <c r="Z25" s="140"/>
      <c r="AA25" s="140"/>
      <c r="AB25" s="140"/>
      <c r="AC25" s="140"/>
      <c r="AD25" s="140"/>
      <c r="AE25" s="140"/>
      <c r="AF25" s="140"/>
      <c r="AG25" s="140"/>
      <c r="AH25" s="140"/>
      <c r="AI25" s="140"/>
      <c r="AJ25" s="140"/>
      <c r="AK25" s="140"/>
      <c r="AL25" s="140"/>
      <c r="AM25" s="140"/>
      <c r="AN25" s="140"/>
      <c r="AO25" s="140"/>
      <c r="AP25" s="140"/>
      <c r="AQ25" s="140"/>
      <c r="AR25" s="140"/>
    </row>
    <row r="26" spans="1:44" s="146" customFormat="1" ht="22.5" customHeight="1" thickBot="1" x14ac:dyDescent="0.45">
      <c r="A26" s="141"/>
      <c r="B26" s="142"/>
      <c r="C26" s="143"/>
      <c r="D26" s="144"/>
      <c r="E26" s="144"/>
      <c r="F26" s="144"/>
      <c r="G26" s="144"/>
      <c r="H26" s="144"/>
      <c r="I26" s="144"/>
      <c r="J26" s="144"/>
      <c r="K26" s="144"/>
      <c r="L26" s="144"/>
      <c r="M26" s="144"/>
      <c r="N26" s="144"/>
      <c r="O26" s="144"/>
      <c r="P26" s="144"/>
      <c r="Q26" s="144"/>
      <c r="R26" s="144"/>
      <c r="S26" s="144"/>
      <c r="T26" s="144"/>
      <c r="U26" s="144"/>
      <c r="V26" s="144"/>
      <c r="W26" s="144"/>
      <c r="X26" s="144"/>
      <c r="Y26" s="145"/>
      <c r="Z26" s="145"/>
      <c r="AA26" s="145"/>
      <c r="AB26" s="145"/>
      <c r="AC26" s="145"/>
      <c r="AD26" s="145"/>
      <c r="AE26" s="145"/>
      <c r="AF26" s="145"/>
      <c r="AG26" s="145"/>
      <c r="AH26" s="145"/>
      <c r="AI26" s="145"/>
      <c r="AJ26" s="145"/>
      <c r="AK26" s="145"/>
      <c r="AL26" s="145"/>
      <c r="AM26" s="145"/>
      <c r="AN26" s="145"/>
      <c r="AO26" s="145"/>
      <c r="AP26" s="145"/>
      <c r="AQ26" s="145"/>
    </row>
    <row r="27" spans="1:44" x14ac:dyDescent="0.4">
      <c r="A27" s="147"/>
      <c r="B27" s="147"/>
      <c r="C27" s="139"/>
      <c r="D27" s="148"/>
      <c r="E27" s="148"/>
      <c r="F27" s="148"/>
      <c r="G27" s="148"/>
      <c r="H27" s="148"/>
      <c r="I27" s="149"/>
      <c r="K27" s="149"/>
      <c r="L27" s="149"/>
      <c r="M27" s="149"/>
      <c r="N27" s="149"/>
      <c r="O27" s="149"/>
      <c r="R27" s="149"/>
      <c r="S27" s="149"/>
      <c r="T27" s="149"/>
      <c r="U27" s="149"/>
      <c r="V27" s="149"/>
      <c r="Y27" s="140"/>
      <c r="Z27" s="140"/>
      <c r="AA27" s="140"/>
      <c r="AB27" s="140"/>
      <c r="AC27" s="140"/>
    </row>
    <row r="28" spans="1:44" x14ac:dyDescent="0.4">
      <c r="A28" s="147"/>
      <c r="B28" s="147"/>
      <c r="C28" s="139"/>
      <c r="D28" s="148"/>
      <c r="E28" s="148"/>
      <c r="F28" s="148"/>
      <c r="G28" s="148"/>
      <c r="H28" s="148"/>
      <c r="I28" s="149"/>
      <c r="K28" s="149"/>
      <c r="L28" s="149"/>
      <c r="M28" s="149"/>
      <c r="N28" s="149"/>
      <c r="O28" s="149"/>
      <c r="R28" s="149"/>
      <c r="S28" s="149"/>
      <c r="T28" s="149"/>
      <c r="U28" s="149"/>
      <c r="V28" s="149"/>
      <c r="Y28" s="140"/>
      <c r="Z28" s="140"/>
      <c r="AA28" s="140"/>
      <c r="AB28" s="140"/>
      <c r="AC28" s="140"/>
    </row>
    <row r="29" spans="1:44" x14ac:dyDescent="0.4">
      <c r="A29" s="147"/>
      <c r="B29" s="147"/>
      <c r="C29" s="139"/>
      <c r="D29" s="148"/>
      <c r="E29" s="148"/>
      <c r="F29" s="148"/>
      <c r="G29" s="148"/>
      <c r="H29" s="148"/>
      <c r="I29" s="151"/>
      <c r="K29" s="149"/>
      <c r="L29" s="149"/>
      <c r="M29" s="149"/>
      <c r="N29" s="149"/>
      <c r="O29" s="149"/>
      <c r="R29" s="149"/>
      <c r="S29" s="149"/>
      <c r="T29" s="149"/>
      <c r="U29" s="149"/>
      <c r="V29" s="149"/>
      <c r="Y29" s="140"/>
      <c r="Z29" s="140"/>
      <c r="AA29" s="140"/>
      <c r="AB29" s="140"/>
      <c r="AC29" s="140"/>
    </row>
    <row r="30" spans="1:44" x14ac:dyDescent="0.4">
      <c r="A30" s="147"/>
      <c r="B30" s="147"/>
      <c r="C30" s="139"/>
      <c r="D30" s="148"/>
      <c r="E30" s="148"/>
      <c r="F30" s="148"/>
      <c r="G30" s="148"/>
      <c r="H30" s="148"/>
      <c r="I30" s="151"/>
      <c r="K30" s="149"/>
      <c r="L30" s="149"/>
      <c r="M30" s="149"/>
      <c r="N30" s="149"/>
      <c r="O30" s="149"/>
      <c r="P30" s="149"/>
      <c r="R30" s="149"/>
      <c r="S30" s="149"/>
      <c r="T30" s="149"/>
      <c r="U30" s="149"/>
      <c r="V30" s="149"/>
      <c r="W30" s="149"/>
      <c r="Y30" s="140"/>
      <c r="Z30" s="140"/>
      <c r="AA30" s="140"/>
      <c r="AB30" s="140"/>
      <c r="AC30" s="140"/>
    </row>
    <row r="31" spans="1:44" x14ac:dyDescent="0.4">
      <c r="A31" s="147"/>
      <c r="B31" s="147"/>
      <c r="C31" s="139"/>
      <c r="D31" s="148"/>
      <c r="E31" s="148"/>
      <c r="F31" s="148"/>
      <c r="G31" s="148"/>
      <c r="H31" s="148"/>
      <c r="I31" s="151"/>
      <c r="K31" s="149"/>
      <c r="L31" s="149"/>
      <c r="M31" s="149"/>
      <c r="N31" s="149"/>
      <c r="O31" s="149"/>
      <c r="R31" s="149"/>
      <c r="S31" s="149"/>
      <c r="T31" s="149"/>
      <c r="U31" s="149"/>
      <c r="V31" s="149"/>
      <c r="Y31" s="140"/>
      <c r="Z31" s="140"/>
      <c r="AA31" s="140"/>
      <c r="AB31" s="140"/>
      <c r="AC31" s="140"/>
    </row>
    <row r="32" spans="1:44" x14ac:dyDescent="0.4">
      <c r="A32" s="147"/>
      <c r="B32" s="147"/>
      <c r="C32" s="139"/>
      <c r="D32" s="148"/>
      <c r="E32" s="148"/>
      <c r="F32" s="148"/>
      <c r="G32" s="148"/>
      <c r="H32" s="148"/>
      <c r="I32" s="151"/>
      <c r="K32" s="149"/>
      <c r="L32" s="149"/>
      <c r="M32" s="149"/>
      <c r="N32" s="149"/>
      <c r="O32" s="149"/>
      <c r="R32" s="149"/>
      <c r="S32" s="149"/>
      <c r="T32" s="149"/>
      <c r="U32" s="149"/>
      <c r="V32" s="149"/>
      <c r="Y32" s="140"/>
      <c r="Z32" s="140"/>
      <c r="AA32" s="140"/>
      <c r="AB32" s="140"/>
      <c r="AC32" s="140"/>
    </row>
    <row r="33" spans="1:29" x14ac:dyDescent="0.4">
      <c r="A33" s="147"/>
      <c r="B33" s="147"/>
      <c r="C33" s="139"/>
      <c r="D33" s="148"/>
      <c r="E33" s="148"/>
      <c r="F33" s="148"/>
      <c r="G33" s="148"/>
      <c r="H33" s="148"/>
      <c r="I33" s="151"/>
      <c r="K33" s="149"/>
      <c r="L33" s="149"/>
      <c r="M33" s="149"/>
      <c r="N33" s="149"/>
      <c r="O33" s="149"/>
      <c r="R33" s="149"/>
      <c r="S33" s="149"/>
      <c r="T33" s="149"/>
      <c r="U33" s="149"/>
      <c r="V33" s="149"/>
      <c r="Y33" s="140"/>
      <c r="Z33" s="140"/>
      <c r="AA33" s="140"/>
      <c r="AB33" s="140"/>
      <c r="AC33" s="140"/>
    </row>
    <row r="34" spans="1:29" x14ac:dyDescent="0.4">
      <c r="A34" s="147"/>
      <c r="B34" s="147"/>
      <c r="C34" s="139"/>
      <c r="D34" s="148"/>
      <c r="E34" s="148"/>
      <c r="F34" s="148"/>
      <c r="G34" s="148"/>
      <c r="H34" s="148"/>
      <c r="I34" s="151"/>
      <c r="K34" s="149"/>
      <c r="L34" s="149"/>
      <c r="M34" s="149"/>
      <c r="N34" s="149"/>
      <c r="O34" s="149"/>
      <c r="R34" s="149"/>
      <c r="S34" s="149"/>
      <c r="T34" s="149"/>
      <c r="U34" s="149"/>
      <c r="V34" s="149"/>
      <c r="Y34" s="140"/>
      <c r="Z34" s="140"/>
      <c r="AA34" s="140"/>
      <c r="AB34" s="140"/>
      <c r="AC34" s="140"/>
    </row>
    <row r="35" spans="1:29" x14ac:dyDescent="0.4">
      <c r="A35" s="147"/>
      <c r="B35" s="147"/>
      <c r="C35" s="139"/>
      <c r="D35" s="148"/>
      <c r="E35" s="148"/>
      <c r="F35" s="148"/>
      <c r="G35" s="148"/>
      <c r="H35" s="148"/>
      <c r="I35" s="151"/>
      <c r="K35" s="149"/>
      <c r="L35" s="149"/>
      <c r="M35" s="149"/>
      <c r="N35" s="149"/>
      <c r="O35" s="149"/>
      <c r="R35" s="149"/>
      <c r="S35" s="149"/>
      <c r="T35" s="149"/>
      <c r="U35" s="149"/>
      <c r="V35" s="149"/>
      <c r="Y35" s="140"/>
      <c r="Z35" s="140"/>
      <c r="AA35" s="140"/>
      <c r="AB35" s="140"/>
      <c r="AC35" s="140"/>
    </row>
    <row r="36" spans="1:29" x14ac:dyDescent="0.4">
      <c r="A36" s="147"/>
      <c r="B36" s="147"/>
      <c r="C36" s="139"/>
      <c r="D36" s="148"/>
      <c r="E36" s="148"/>
      <c r="F36" s="148"/>
      <c r="G36" s="148"/>
      <c r="H36" s="148"/>
      <c r="I36" s="151"/>
      <c r="K36" s="149"/>
      <c r="L36" s="149"/>
      <c r="M36" s="149"/>
      <c r="N36" s="149"/>
      <c r="O36" s="149"/>
      <c r="R36" s="149"/>
      <c r="S36" s="149"/>
      <c r="T36" s="149"/>
      <c r="U36" s="149"/>
      <c r="V36" s="149"/>
      <c r="Y36" s="140"/>
      <c r="Z36" s="140"/>
      <c r="AA36" s="140"/>
      <c r="AB36" s="140"/>
      <c r="AC36" s="140"/>
    </row>
    <row r="37" spans="1:29" x14ac:dyDescent="0.4">
      <c r="A37" s="147"/>
      <c r="B37" s="147"/>
      <c r="C37" s="139"/>
      <c r="D37" s="148"/>
      <c r="E37" s="148"/>
      <c r="F37" s="148"/>
      <c r="G37" s="148"/>
      <c r="H37" s="148"/>
      <c r="I37" s="151"/>
      <c r="K37" s="149"/>
      <c r="L37" s="149"/>
      <c r="M37" s="149"/>
      <c r="N37" s="149"/>
      <c r="O37" s="149"/>
      <c r="R37" s="149"/>
      <c r="S37" s="149"/>
      <c r="T37" s="149"/>
      <c r="U37" s="149"/>
      <c r="V37" s="149"/>
      <c r="Y37" s="140"/>
      <c r="Z37" s="140"/>
      <c r="AA37" s="140"/>
      <c r="AB37" s="140"/>
      <c r="AC37" s="140"/>
    </row>
    <row r="38" spans="1:29" x14ac:dyDescent="0.4">
      <c r="A38" s="147"/>
      <c r="B38" s="147"/>
      <c r="C38" s="139"/>
      <c r="D38" s="148"/>
      <c r="E38" s="148"/>
      <c r="F38" s="148"/>
      <c r="G38" s="148"/>
      <c r="H38" s="148"/>
      <c r="I38" s="151"/>
      <c r="K38" s="149"/>
      <c r="L38" s="149"/>
      <c r="M38" s="149"/>
      <c r="N38" s="149"/>
      <c r="O38" s="149"/>
      <c r="Q38" s="149"/>
      <c r="R38" s="149"/>
      <c r="S38" s="149"/>
      <c r="T38" s="149"/>
      <c r="U38" s="149"/>
      <c r="V38" s="149"/>
      <c r="X38" s="149"/>
      <c r="Y38" s="140"/>
      <c r="Z38" s="140"/>
      <c r="AA38" s="140"/>
      <c r="AB38" s="140"/>
      <c r="AC38" s="140"/>
    </row>
    <row r="39" spans="1:29" x14ac:dyDescent="0.4">
      <c r="A39" s="147"/>
      <c r="B39" s="147"/>
      <c r="C39" s="139"/>
      <c r="D39" s="148"/>
      <c r="E39" s="148"/>
      <c r="F39" s="148"/>
      <c r="G39" s="148"/>
      <c r="H39" s="148"/>
      <c r="I39" s="151"/>
      <c r="K39" s="149"/>
      <c r="L39" s="149"/>
      <c r="M39" s="149"/>
      <c r="N39" s="149"/>
      <c r="O39" s="149"/>
      <c r="P39" s="149"/>
      <c r="Q39" s="149"/>
      <c r="R39" s="149"/>
      <c r="S39" s="149"/>
      <c r="T39" s="149"/>
      <c r="U39" s="149"/>
      <c r="V39" s="149"/>
      <c r="W39" s="149"/>
      <c r="X39" s="149"/>
      <c r="Y39" s="140"/>
      <c r="Z39" s="140"/>
      <c r="AA39" s="140"/>
      <c r="AB39" s="140"/>
      <c r="AC39" s="140"/>
    </row>
    <row r="40" spans="1:29" x14ac:dyDescent="0.4">
      <c r="A40" s="147"/>
      <c r="B40" s="147"/>
      <c r="C40" s="139"/>
      <c r="D40" s="148"/>
      <c r="E40" s="148"/>
      <c r="F40" s="148"/>
      <c r="G40" s="148"/>
      <c r="H40" s="148"/>
      <c r="I40" s="151"/>
      <c r="K40" s="149"/>
      <c r="L40" s="149"/>
      <c r="M40" s="149"/>
      <c r="N40" s="149"/>
      <c r="O40" s="149"/>
      <c r="P40" s="149"/>
      <c r="Q40" s="149"/>
      <c r="R40" s="149"/>
      <c r="S40" s="149"/>
      <c r="T40" s="149"/>
      <c r="U40" s="149"/>
      <c r="V40" s="149"/>
      <c r="W40" s="149"/>
      <c r="X40" s="149"/>
      <c r="Y40" s="140"/>
      <c r="Z40" s="140"/>
      <c r="AA40" s="140"/>
      <c r="AB40" s="140"/>
      <c r="AC40" s="140"/>
    </row>
    <row r="41" spans="1:29" x14ac:dyDescent="0.4">
      <c r="A41" s="147"/>
      <c r="B41" s="147"/>
      <c r="C41" s="139"/>
      <c r="D41" s="148"/>
      <c r="E41" s="148"/>
      <c r="F41" s="148"/>
      <c r="G41" s="148"/>
      <c r="H41" s="148"/>
      <c r="I41" s="151"/>
      <c r="K41" s="149"/>
      <c r="L41" s="149"/>
      <c r="M41" s="149"/>
      <c r="N41" s="149"/>
      <c r="O41" s="149"/>
      <c r="P41" s="149"/>
      <c r="Q41" s="149"/>
      <c r="R41" s="149"/>
      <c r="S41" s="149"/>
      <c r="T41" s="149"/>
      <c r="U41" s="149"/>
      <c r="V41" s="149"/>
      <c r="W41" s="149"/>
      <c r="X41" s="149"/>
      <c r="Y41" s="140"/>
      <c r="Z41" s="140"/>
      <c r="AA41" s="140"/>
      <c r="AB41" s="140"/>
      <c r="AC41" s="140"/>
    </row>
    <row r="42" spans="1:29" x14ac:dyDescent="0.4">
      <c r="A42" s="147"/>
      <c r="B42" s="147"/>
      <c r="C42" s="139"/>
      <c r="D42" s="148"/>
      <c r="E42" s="148"/>
      <c r="F42" s="148"/>
      <c r="G42" s="148"/>
      <c r="H42" s="148"/>
      <c r="I42" s="151"/>
      <c r="K42" s="149"/>
      <c r="L42" s="149"/>
      <c r="M42" s="149"/>
      <c r="N42" s="149"/>
      <c r="O42" s="149"/>
      <c r="P42" s="149"/>
      <c r="Q42" s="149"/>
      <c r="R42" s="149"/>
      <c r="S42" s="149"/>
      <c r="T42" s="149"/>
      <c r="U42" s="149"/>
      <c r="V42" s="149"/>
      <c r="W42" s="149"/>
      <c r="X42" s="149"/>
      <c r="Y42" s="140"/>
      <c r="Z42" s="140"/>
      <c r="AA42" s="140"/>
      <c r="AB42" s="140"/>
      <c r="AC42" s="140"/>
    </row>
    <row r="43" spans="1:29" x14ac:dyDescent="0.4">
      <c r="A43" s="147"/>
      <c r="B43" s="147"/>
      <c r="C43" s="139"/>
      <c r="D43" s="148"/>
      <c r="E43" s="148"/>
      <c r="F43" s="148"/>
      <c r="G43" s="148"/>
      <c r="H43" s="148"/>
      <c r="I43" s="151"/>
      <c r="K43" s="149"/>
      <c r="L43" s="149"/>
      <c r="M43" s="149"/>
      <c r="N43" s="149"/>
      <c r="O43" s="149"/>
      <c r="P43" s="149"/>
      <c r="R43" s="149"/>
      <c r="S43" s="149"/>
      <c r="T43" s="149"/>
      <c r="U43" s="149"/>
      <c r="V43" s="149"/>
      <c r="W43" s="149"/>
      <c r="Y43" s="140"/>
      <c r="Z43" s="140"/>
      <c r="AA43" s="140"/>
      <c r="AB43" s="140"/>
      <c r="AC43" s="140"/>
    </row>
    <row r="44" spans="1:29" x14ac:dyDescent="0.4">
      <c r="A44" s="147"/>
      <c r="B44" s="147"/>
      <c r="C44" s="139"/>
      <c r="D44" s="148"/>
      <c r="E44" s="148"/>
      <c r="F44" s="148"/>
      <c r="G44" s="148"/>
      <c r="H44" s="148"/>
      <c r="I44" s="151"/>
      <c r="K44" s="149"/>
      <c r="L44" s="149"/>
      <c r="M44" s="149"/>
      <c r="N44" s="149"/>
      <c r="O44" s="149"/>
      <c r="P44" s="149"/>
      <c r="R44" s="149"/>
      <c r="S44" s="149"/>
      <c r="T44" s="149"/>
      <c r="U44" s="149"/>
      <c r="V44" s="149"/>
      <c r="W44" s="149"/>
      <c r="Y44" s="140"/>
      <c r="Z44" s="140"/>
      <c r="AB44" s="140"/>
      <c r="AC44" s="140"/>
    </row>
    <row r="45" spans="1:29" x14ac:dyDescent="0.4">
      <c r="A45" s="147"/>
      <c r="B45" s="147"/>
      <c r="C45" s="139"/>
      <c r="D45" s="148"/>
      <c r="E45" s="148"/>
      <c r="F45" s="148"/>
      <c r="G45" s="148"/>
      <c r="H45" s="148"/>
      <c r="I45" s="151"/>
      <c r="K45" s="149"/>
      <c r="L45" s="149"/>
      <c r="M45" s="149"/>
      <c r="N45" s="149"/>
      <c r="O45" s="149"/>
      <c r="P45" s="149"/>
      <c r="Q45" s="149"/>
      <c r="R45" s="149"/>
      <c r="S45" s="149"/>
      <c r="T45" s="149"/>
      <c r="U45" s="149"/>
      <c r="V45" s="149"/>
      <c r="W45" s="149"/>
      <c r="X45" s="149"/>
      <c r="Y45" s="140"/>
      <c r="Z45" s="140"/>
      <c r="AB45" s="140"/>
      <c r="AC45" s="140"/>
    </row>
    <row r="46" spans="1:29" x14ac:dyDescent="0.4">
      <c r="A46" s="147"/>
      <c r="B46" s="147"/>
      <c r="C46" s="139"/>
      <c r="D46" s="148"/>
      <c r="E46" s="148"/>
      <c r="F46" s="148"/>
      <c r="G46" s="148"/>
      <c r="H46" s="148"/>
      <c r="I46" s="151"/>
      <c r="K46" s="149"/>
      <c r="L46" s="149"/>
      <c r="M46" s="149"/>
      <c r="N46" s="149"/>
      <c r="O46" s="149"/>
      <c r="P46" s="149"/>
      <c r="R46" s="149"/>
      <c r="S46" s="149"/>
      <c r="T46" s="149"/>
      <c r="U46" s="149"/>
      <c r="V46" s="149"/>
      <c r="W46" s="149"/>
      <c r="Y46" s="140"/>
      <c r="Z46" s="140"/>
      <c r="AB46" s="140"/>
      <c r="AC46" s="140"/>
    </row>
    <row r="47" spans="1:29" x14ac:dyDescent="0.4">
      <c r="A47" s="147"/>
      <c r="B47" s="147"/>
      <c r="C47" s="139"/>
      <c r="D47" s="148"/>
      <c r="E47" s="148"/>
      <c r="F47" s="148"/>
      <c r="G47" s="148"/>
      <c r="H47" s="148"/>
      <c r="I47" s="151"/>
      <c r="K47" s="149"/>
      <c r="L47" s="149"/>
      <c r="M47" s="149"/>
      <c r="N47" s="149"/>
      <c r="O47" s="149"/>
      <c r="P47" s="149"/>
      <c r="R47" s="149"/>
      <c r="S47" s="149"/>
      <c r="T47" s="149"/>
      <c r="U47" s="149"/>
      <c r="V47" s="149"/>
      <c r="W47" s="149"/>
      <c r="Y47" s="140"/>
      <c r="Z47" s="140"/>
      <c r="AB47" s="140"/>
      <c r="AC47" s="140"/>
    </row>
    <row r="48" spans="1:29" x14ac:dyDescent="0.4">
      <c r="A48" s="147"/>
      <c r="B48" s="147"/>
      <c r="C48" s="139"/>
      <c r="D48" s="148"/>
      <c r="E48" s="148"/>
      <c r="F48" s="148"/>
      <c r="G48" s="148"/>
      <c r="H48" s="148"/>
      <c r="I48" s="151"/>
      <c r="K48" s="149"/>
      <c r="L48" s="149"/>
      <c r="M48" s="149"/>
      <c r="N48" s="149"/>
      <c r="O48" s="149"/>
      <c r="P48" s="149"/>
      <c r="R48" s="149"/>
      <c r="S48" s="149"/>
      <c r="T48" s="149"/>
      <c r="U48" s="149"/>
      <c r="V48" s="149"/>
      <c r="W48" s="149"/>
      <c r="Y48" s="140"/>
      <c r="Z48" s="140"/>
      <c r="AB48" s="140"/>
      <c r="AC48" s="140"/>
    </row>
    <row r="49" spans="1:29" x14ac:dyDescent="0.4">
      <c r="A49" s="147"/>
      <c r="B49" s="147"/>
      <c r="C49" s="139"/>
      <c r="D49" s="148"/>
      <c r="E49" s="148"/>
      <c r="F49" s="148"/>
      <c r="G49" s="148"/>
      <c r="H49" s="148"/>
      <c r="I49" s="151"/>
      <c r="K49" s="149"/>
      <c r="L49" s="149"/>
      <c r="M49" s="149"/>
      <c r="N49" s="149"/>
      <c r="O49" s="149"/>
      <c r="P49" s="149"/>
      <c r="Q49" s="149"/>
      <c r="R49" s="149"/>
      <c r="S49" s="149"/>
      <c r="T49" s="149"/>
      <c r="U49" s="149"/>
      <c r="V49" s="149"/>
      <c r="W49" s="149"/>
      <c r="X49" s="149"/>
      <c r="Y49" s="140"/>
      <c r="Z49" s="140"/>
      <c r="AB49" s="140"/>
      <c r="AC49" s="140"/>
    </row>
    <row r="50" spans="1:29" x14ac:dyDescent="0.4">
      <c r="A50" s="147"/>
      <c r="B50" s="147"/>
      <c r="C50" s="139"/>
      <c r="D50" s="148"/>
      <c r="E50" s="148"/>
      <c r="F50" s="148"/>
      <c r="G50" s="148"/>
      <c r="H50" s="148"/>
      <c r="I50" s="151"/>
      <c r="K50" s="149"/>
      <c r="L50" s="149"/>
      <c r="M50" s="149"/>
      <c r="N50" s="149"/>
      <c r="O50" s="149"/>
      <c r="P50" s="149"/>
      <c r="Q50" s="149"/>
      <c r="R50" s="149"/>
      <c r="S50" s="149"/>
      <c r="T50" s="149"/>
      <c r="U50" s="149"/>
      <c r="V50" s="149"/>
      <c r="W50" s="149"/>
      <c r="X50" s="149"/>
      <c r="Y50" s="140"/>
      <c r="Z50" s="140"/>
      <c r="AB50" s="140"/>
      <c r="AC50" s="140"/>
    </row>
    <row r="51" spans="1:29" x14ac:dyDescent="0.4">
      <c r="A51" s="147"/>
      <c r="B51" s="147"/>
      <c r="C51" s="139"/>
      <c r="D51" s="148"/>
      <c r="E51" s="148"/>
      <c r="F51" s="148"/>
      <c r="G51" s="148"/>
      <c r="H51" s="148"/>
      <c r="I51" s="151"/>
      <c r="K51" s="149"/>
      <c r="L51" s="149"/>
      <c r="M51" s="149"/>
      <c r="N51" s="149"/>
      <c r="O51" s="149"/>
      <c r="P51" s="149"/>
      <c r="Q51" s="149"/>
      <c r="R51" s="149"/>
      <c r="S51" s="149"/>
      <c r="T51" s="149"/>
      <c r="U51" s="149"/>
      <c r="V51" s="149"/>
      <c r="W51" s="149"/>
      <c r="X51" s="149"/>
      <c r="Y51" s="140"/>
      <c r="Z51" s="140"/>
      <c r="AB51" s="140"/>
      <c r="AC51" s="140"/>
    </row>
    <row r="52" spans="1:29" x14ac:dyDescent="0.4">
      <c r="A52" s="147"/>
      <c r="B52" s="147"/>
      <c r="C52" s="139"/>
      <c r="D52" s="148"/>
      <c r="E52" s="148"/>
      <c r="F52" s="148"/>
      <c r="G52" s="148"/>
      <c r="H52" s="148"/>
      <c r="I52" s="151"/>
      <c r="K52" s="149"/>
      <c r="L52" s="149"/>
      <c r="M52" s="149"/>
      <c r="N52" s="149"/>
      <c r="O52" s="149"/>
      <c r="P52" s="149"/>
      <c r="Q52" s="149"/>
      <c r="R52" s="149"/>
      <c r="S52" s="149"/>
      <c r="T52" s="149"/>
      <c r="U52" s="149"/>
      <c r="V52" s="149"/>
      <c r="W52" s="149"/>
      <c r="X52" s="149"/>
      <c r="Y52" s="140"/>
      <c r="Z52" s="140"/>
      <c r="AB52" s="140"/>
      <c r="AC52" s="140"/>
    </row>
    <row r="53" spans="1:29" x14ac:dyDescent="0.4">
      <c r="A53" s="147"/>
      <c r="B53" s="147"/>
      <c r="C53" s="139"/>
      <c r="D53" s="148"/>
      <c r="E53" s="148"/>
      <c r="F53" s="148"/>
      <c r="G53" s="148"/>
      <c r="H53" s="148"/>
      <c r="I53" s="151"/>
      <c r="K53" s="149"/>
      <c r="L53" s="149"/>
      <c r="M53" s="149"/>
      <c r="N53" s="149"/>
      <c r="O53" s="149"/>
      <c r="P53" s="149"/>
      <c r="Q53" s="149"/>
      <c r="R53" s="149"/>
      <c r="S53" s="149"/>
      <c r="T53" s="149"/>
      <c r="U53" s="149"/>
      <c r="V53" s="149"/>
      <c r="W53" s="149"/>
      <c r="X53" s="149"/>
      <c r="Y53" s="140"/>
      <c r="Z53" s="140"/>
      <c r="AB53" s="140"/>
      <c r="AC53" s="140"/>
    </row>
    <row r="54" spans="1:29" x14ac:dyDescent="0.4">
      <c r="A54" s="147"/>
      <c r="B54" s="147"/>
      <c r="C54" s="139"/>
      <c r="D54" s="148"/>
      <c r="E54" s="148"/>
      <c r="F54" s="148"/>
      <c r="G54" s="148"/>
      <c r="H54" s="148"/>
      <c r="I54" s="151"/>
      <c r="K54" s="149"/>
      <c r="L54" s="149"/>
      <c r="M54" s="149"/>
      <c r="N54" s="149"/>
      <c r="O54" s="149"/>
      <c r="P54" s="149"/>
      <c r="Q54" s="149"/>
      <c r="R54" s="149"/>
      <c r="S54" s="149"/>
      <c r="T54" s="149"/>
      <c r="U54" s="149"/>
      <c r="V54" s="149"/>
      <c r="W54" s="149"/>
      <c r="X54" s="149"/>
      <c r="Y54" s="140"/>
      <c r="Z54" s="140"/>
      <c r="AB54" s="140"/>
      <c r="AC54" s="140"/>
    </row>
    <row r="55" spans="1:29" x14ac:dyDescent="0.4">
      <c r="A55" s="147"/>
      <c r="B55" s="147"/>
      <c r="C55" s="139"/>
      <c r="D55" s="148"/>
      <c r="E55" s="148"/>
      <c r="F55" s="148"/>
      <c r="G55" s="148"/>
      <c r="H55" s="148"/>
      <c r="I55" s="151"/>
      <c r="K55" s="149"/>
      <c r="L55" s="149"/>
      <c r="M55" s="149"/>
      <c r="N55" s="149"/>
      <c r="O55" s="149"/>
      <c r="P55" s="149"/>
      <c r="Q55" s="149"/>
      <c r="R55" s="149"/>
      <c r="S55" s="149"/>
      <c r="T55" s="149"/>
      <c r="U55" s="149"/>
      <c r="V55" s="149"/>
      <c r="W55" s="149"/>
      <c r="X55" s="149"/>
      <c r="Y55" s="140"/>
      <c r="Z55" s="140"/>
      <c r="AB55" s="140"/>
      <c r="AC55" s="140"/>
    </row>
    <row r="56" spans="1:29" x14ac:dyDescent="0.4">
      <c r="A56" s="147"/>
      <c r="B56" s="147"/>
      <c r="C56" s="139"/>
      <c r="D56" s="148"/>
      <c r="E56" s="148"/>
      <c r="F56" s="148"/>
      <c r="G56" s="148"/>
      <c r="H56" s="148"/>
      <c r="I56" s="151"/>
      <c r="K56" s="149"/>
      <c r="L56" s="149"/>
      <c r="M56" s="149"/>
      <c r="N56" s="149"/>
      <c r="O56" s="149"/>
      <c r="P56" s="149"/>
      <c r="Q56" s="149"/>
      <c r="R56" s="149"/>
      <c r="S56" s="149"/>
      <c r="T56" s="149"/>
      <c r="U56" s="149"/>
      <c r="V56" s="149"/>
      <c r="W56" s="149"/>
      <c r="X56" s="149"/>
      <c r="Y56" s="140"/>
      <c r="Z56" s="140"/>
      <c r="AB56" s="140"/>
      <c r="AC56" s="140"/>
    </row>
    <row r="57" spans="1:29" x14ac:dyDescent="0.4">
      <c r="A57" s="147"/>
      <c r="B57" s="147"/>
      <c r="C57" s="139"/>
      <c r="D57" s="148"/>
      <c r="E57" s="148"/>
      <c r="F57" s="148"/>
      <c r="G57" s="148"/>
      <c r="H57" s="148"/>
      <c r="I57" s="151"/>
      <c r="K57" s="149"/>
      <c r="L57" s="149"/>
      <c r="M57" s="149"/>
      <c r="N57" s="149"/>
      <c r="O57" s="149"/>
      <c r="P57" s="149"/>
      <c r="Q57" s="149"/>
      <c r="R57" s="149"/>
      <c r="S57" s="149"/>
      <c r="T57" s="149"/>
      <c r="U57" s="149"/>
      <c r="V57" s="149"/>
      <c r="W57" s="149"/>
      <c r="X57" s="149"/>
      <c r="Y57" s="140"/>
      <c r="Z57" s="140"/>
      <c r="AB57" s="140"/>
      <c r="AC57" s="140"/>
    </row>
    <row r="58" spans="1:29" x14ac:dyDescent="0.4">
      <c r="A58" s="147"/>
      <c r="B58" s="147"/>
      <c r="C58" s="139"/>
      <c r="D58" s="148"/>
      <c r="E58" s="148"/>
      <c r="F58" s="148"/>
      <c r="G58" s="148"/>
      <c r="H58" s="148"/>
      <c r="I58" s="151"/>
      <c r="K58" s="149"/>
      <c r="L58" s="149"/>
      <c r="M58" s="149"/>
      <c r="N58" s="149"/>
      <c r="O58" s="149"/>
      <c r="P58" s="149"/>
      <c r="R58" s="149"/>
      <c r="S58" s="149"/>
      <c r="T58" s="149"/>
      <c r="U58" s="149"/>
      <c r="V58" s="149"/>
      <c r="W58" s="149"/>
      <c r="Y58" s="140"/>
      <c r="Z58" s="140"/>
      <c r="AB58" s="140"/>
      <c r="AC58" s="140"/>
    </row>
    <row r="59" spans="1:29" x14ac:dyDescent="0.4">
      <c r="A59" s="147"/>
      <c r="B59" s="147"/>
      <c r="C59" s="139"/>
      <c r="D59" s="148"/>
      <c r="E59" s="148"/>
      <c r="F59" s="148"/>
      <c r="G59" s="148"/>
      <c r="H59" s="148"/>
      <c r="I59" s="151"/>
      <c r="K59" s="149"/>
      <c r="L59" s="149"/>
      <c r="M59" s="149"/>
      <c r="N59" s="149"/>
      <c r="O59" s="149"/>
      <c r="P59" s="149"/>
      <c r="R59" s="149"/>
      <c r="S59" s="149"/>
      <c r="T59" s="149"/>
      <c r="U59" s="149"/>
      <c r="V59" s="149"/>
      <c r="W59" s="149"/>
      <c r="Y59" s="140"/>
      <c r="Z59" s="140"/>
      <c r="AB59" s="140"/>
      <c r="AC59" s="140"/>
    </row>
    <row r="60" spans="1:29" x14ac:dyDescent="0.4">
      <c r="A60" s="147"/>
      <c r="B60" s="147"/>
      <c r="C60" s="139"/>
      <c r="D60" s="148"/>
      <c r="E60" s="148"/>
      <c r="F60" s="148"/>
      <c r="G60" s="148"/>
      <c r="H60" s="148"/>
      <c r="I60" s="151"/>
      <c r="K60" s="149"/>
      <c r="L60" s="149"/>
      <c r="M60" s="149"/>
      <c r="N60" s="149"/>
      <c r="O60" s="149"/>
      <c r="P60" s="149"/>
      <c r="R60" s="149"/>
      <c r="S60" s="149"/>
      <c r="T60" s="149"/>
      <c r="U60" s="149"/>
      <c r="V60" s="149"/>
      <c r="W60" s="149"/>
      <c r="Y60" s="140"/>
      <c r="Z60" s="140"/>
      <c r="AB60" s="140"/>
      <c r="AC60" s="140"/>
    </row>
    <row r="61" spans="1:29" x14ac:dyDescent="0.4">
      <c r="A61" s="147"/>
      <c r="B61" s="147"/>
      <c r="C61" s="139"/>
      <c r="D61" s="148"/>
      <c r="E61" s="148"/>
      <c r="F61" s="148"/>
      <c r="G61" s="148"/>
      <c r="H61" s="148"/>
      <c r="I61" s="151"/>
      <c r="K61" s="149"/>
      <c r="L61" s="149"/>
      <c r="M61" s="149"/>
      <c r="N61" s="149"/>
      <c r="O61" s="149"/>
      <c r="P61" s="149"/>
      <c r="R61" s="149"/>
      <c r="S61" s="149"/>
      <c r="T61" s="149"/>
      <c r="U61" s="149"/>
      <c r="V61" s="149"/>
      <c r="W61" s="149"/>
      <c r="Y61" s="140"/>
      <c r="Z61" s="140"/>
      <c r="AB61" s="140"/>
      <c r="AC61" s="140"/>
    </row>
    <row r="62" spans="1:29" x14ac:dyDescent="0.4">
      <c r="A62" s="147"/>
      <c r="B62" s="147"/>
      <c r="C62" s="139"/>
      <c r="D62" s="148"/>
      <c r="E62" s="148"/>
      <c r="F62" s="148"/>
      <c r="G62" s="148"/>
      <c r="H62" s="148"/>
      <c r="I62" s="151"/>
      <c r="K62" s="149"/>
      <c r="L62" s="149"/>
      <c r="M62" s="149"/>
      <c r="N62" s="149"/>
      <c r="O62" s="149"/>
      <c r="P62" s="149"/>
      <c r="R62" s="149"/>
      <c r="S62" s="149"/>
      <c r="T62" s="149"/>
      <c r="U62" s="149"/>
      <c r="V62" s="149"/>
      <c r="W62" s="149"/>
      <c r="Y62" s="140"/>
      <c r="Z62" s="140"/>
      <c r="AB62" s="140"/>
      <c r="AC62" s="140"/>
    </row>
    <row r="63" spans="1:29" x14ac:dyDescent="0.4">
      <c r="A63" s="147"/>
      <c r="B63" s="147"/>
      <c r="C63" s="139"/>
      <c r="D63" s="148"/>
      <c r="E63" s="148"/>
      <c r="F63" s="148"/>
      <c r="G63" s="148"/>
      <c r="H63" s="148"/>
      <c r="I63" s="151"/>
      <c r="K63" s="149"/>
      <c r="L63" s="149"/>
      <c r="M63" s="149"/>
      <c r="N63" s="149"/>
      <c r="O63" s="149"/>
      <c r="P63" s="149"/>
      <c r="Q63" s="149"/>
      <c r="R63" s="149"/>
      <c r="S63" s="149"/>
      <c r="T63" s="149"/>
      <c r="U63" s="149"/>
      <c r="V63" s="149"/>
      <c r="W63" s="149"/>
      <c r="X63" s="149"/>
      <c r="Y63" s="140"/>
      <c r="Z63" s="140"/>
      <c r="AB63" s="140"/>
      <c r="AC63" s="140"/>
    </row>
    <row r="64" spans="1:29" x14ac:dyDescent="0.4">
      <c r="A64" s="147"/>
      <c r="B64" s="147"/>
      <c r="C64" s="139"/>
      <c r="D64" s="148"/>
      <c r="E64" s="148"/>
      <c r="F64" s="148"/>
      <c r="G64" s="148"/>
      <c r="H64" s="148"/>
      <c r="I64" s="151"/>
      <c r="K64" s="149"/>
      <c r="L64" s="149"/>
      <c r="M64" s="149"/>
      <c r="N64" s="149"/>
      <c r="O64" s="149"/>
      <c r="P64" s="149"/>
      <c r="Q64" s="149"/>
      <c r="R64" s="149"/>
      <c r="S64" s="149"/>
      <c r="T64" s="149"/>
      <c r="U64" s="149"/>
      <c r="V64" s="149"/>
      <c r="W64" s="149"/>
      <c r="X64" s="149"/>
      <c r="Y64" s="140"/>
      <c r="Z64" s="140"/>
      <c r="AB64" s="140"/>
      <c r="AC64" s="140"/>
    </row>
    <row r="65" spans="1:29" x14ac:dyDescent="0.4">
      <c r="A65" s="147"/>
      <c r="B65" s="147"/>
      <c r="C65" s="139"/>
      <c r="D65" s="148"/>
      <c r="E65" s="148"/>
      <c r="F65" s="148"/>
      <c r="G65" s="148"/>
      <c r="H65" s="148"/>
      <c r="I65" s="151"/>
      <c r="K65" s="149"/>
      <c r="L65" s="149"/>
      <c r="M65" s="149"/>
      <c r="N65" s="149"/>
      <c r="O65" s="149"/>
      <c r="P65" s="149"/>
      <c r="Q65" s="149"/>
      <c r="R65" s="149"/>
      <c r="S65" s="149"/>
      <c r="T65" s="149"/>
      <c r="U65" s="149"/>
      <c r="V65" s="149"/>
      <c r="W65" s="149"/>
      <c r="X65" s="149"/>
      <c r="Y65" s="140"/>
      <c r="Z65" s="140"/>
      <c r="AB65" s="140"/>
      <c r="AC65" s="140"/>
    </row>
    <row r="66" spans="1:29" x14ac:dyDescent="0.4">
      <c r="A66" s="147"/>
      <c r="B66" s="147"/>
      <c r="C66" s="139"/>
      <c r="D66" s="148"/>
      <c r="E66" s="148"/>
      <c r="F66" s="148"/>
      <c r="G66" s="148"/>
      <c r="H66" s="148"/>
      <c r="I66" s="151"/>
      <c r="K66" s="149"/>
      <c r="L66" s="149"/>
      <c r="M66" s="149"/>
      <c r="N66" s="149"/>
      <c r="O66" s="149"/>
      <c r="P66" s="149"/>
      <c r="Q66" s="149"/>
      <c r="R66" s="149"/>
      <c r="S66" s="149"/>
      <c r="T66" s="149"/>
      <c r="U66" s="149"/>
      <c r="V66" s="149"/>
      <c r="W66" s="149"/>
      <c r="X66" s="149"/>
      <c r="Y66" s="140"/>
      <c r="Z66" s="140"/>
      <c r="AB66" s="140"/>
      <c r="AC66" s="140"/>
    </row>
    <row r="67" spans="1:29" x14ac:dyDescent="0.4">
      <c r="A67" s="147"/>
      <c r="B67" s="147"/>
      <c r="C67" s="139"/>
      <c r="D67" s="148"/>
      <c r="E67" s="148"/>
      <c r="F67" s="148"/>
      <c r="G67" s="148"/>
      <c r="H67" s="148"/>
      <c r="I67" s="151"/>
      <c r="K67" s="149"/>
      <c r="L67" s="149"/>
      <c r="M67" s="149"/>
      <c r="N67" s="149"/>
      <c r="O67" s="149"/>
      <c r="P67" s="149"/>
      <c r="Q67" s="149"/>
      <c r="R67" s="149"/>
      <c r="S67" s="149"/>
      <c r="T67" s="149"/>
      <c r="U67" s="149"/>
      <c r="V67" s="149"/>
      <c r="W67" s="149"/>
      <c r="X67" s="149"/>
      <c r="Y67" s="140"/>
      <c r="Z67" s="140"/>
      <c r="AB67" s="140"/>
      <c r="AC67" s="140"/>
    </row>
    <row r="68" spans="1:29" x14ac:dyDescent="0.4">
      <c r="A68" s="147"/>
      <c r="B68" s="147"/>
      <c r="C68" s="139"/>
      <c r="D68" s="148"/>
      <c r="E68" s="148"/>
      <c r="F68" s="148"/>
      <c r="G68" s="148"/>
      <c r="H68" s="148"/>
      <c r="I68" s="151"/>
      <c r="K68" s="149"/>
      <c r="L68" s="149"/>
      <c r="M68" s="149"/>
      <c r="N68" s="149"/>
      <c r="O68" s="149"/>
      <c r="P68" s="149"/>
      <c r="Q68" s="149"/>
      <c r="R68" s="149"/>
      <c r="S68" s="149"/>
      <c r="T68" s="149"/>
      <c r="U68" s="149"/>
      <c r="V68" s="149"/>
      <c r="W68" s="149"/>
      <c r="X68" s="149"/>
      <c r="Y68" s="140"/>
      <c r="Z68" s="140"/>
      <c r="AB68" s="140"/>
      <c r="AC68" s="140"/>
    </row>
    <row r="69" spans="1:29" x14ac:dyDescent="0.4">
      <c r="A69" s="147"/>
      <c r="B69" s="147"/>
      <c r="C69" s="139"/>
      <c r="D69" s="148"/>
      <c r="E69" s="148"/>
      <c r="F69" s="148"/>
      <c r="G69" s="148"/>
      <c r="H69" s="148"/>
      <c r="I69" s="151"/>
      <c r="K69" s="149"/>
      <c r="L69" s="149"/>
      <c r="M69" s="149"/>
      <c r="N69" s="149"/>
      <c r="O69" s="149"/>
      <c r="P69" s="149"/>
      <c r="Q69" s="149"/>
      <c r="R69" s="149"/>
      <c r="S69" s="149"/>
      <c r="T69" s="149"/>
      <c r="U69" s="149"/>
      <c r="V69" s="149"/>
      <c r="W69" s="149"/>
      <c r="X69" s="149"/>
      <c r="Y69" s="140"/>
      <c r="Z69" s="140"/>
      <c r="AB69" s="140"/>
      <c r="AC69" s="140"/>
    </row>
    <row r="70" spans="1:29" x14ac:dyDescent="0.4">
      <c r="A70" s="147"/>
      <c r="B70" s="147"/>
      <c r="C70" s="139"/>
      <c r="D70" s="148"/>
      <c r="E70" s="148"/>
      <c r="F70" s="148"/>
      <c r="G70" s="148"/>
      <c r="H70" s="148"/>
      <c r="I70" s="151"/>
      <c r="K70" s="149"/>
      <c r="L70" s="149"/>
      <c r="M70" s="149"/>
      <c r="N70" s="149"/>
      <c r="O70" s="149"/>
      <c r="P70" s="149"/>
      <c r="Q70" s="149"/>
      <c r="R70" s="149"/>
      <c r="S70" s="149"/>
      <c r="T70" s="149"/>
      <c r="U70" s="149"/>
      <c r="V70" s="149"/>
      <c r="W70" s="149"/>
      <c r="X70" s="149"/>
      <c r="Y70" s="140"/>
      <c r="Z70" s="140"/>
      <c r="AB70" s="140"/>
      <c r="AC70" s="140"/>
    </row>
    <row r="71" spans="1:29" x14ac:dyDescent="0.4">
      <c r="A71" s="147"/>
      <c r="B71" s="147"/>
      <c r="C71" s="139"/>
      <c r="D71" s="148"/>
      <c r="E71" s="148"/>
      <c r="F71" s="148"/>
      <c r="G71" s="148"/>
      <c r="H71" s="148"/>
      <c r="I71" s="151"/>
      <c r="K71" s="149"/>
      <c r="L71" s="149"/>
      <c r="M71" s="149"/>
      <c r="N71" s="149"/>
      <c r="O71" s="149"/>
      <c r="P71" s="149"/>
      <c r="Q71" s="149"/>
      <c r="R71" s="149"/>
      <c r="S71" s="149"/>
      <c r="T71" s="149"/>
      <c r="U71" s="149"/>
      <c r="V71" s="149"/>
      <c r="W71" s="149"/>
      <c r="X71" s="149"/>
      <c r="Y71" s="140"/>
      <c r="Z71" s="140"/>
      <c r="AB71" s="140"/>
      <c r="AC71" s="140"/>
    </row>
    <row r="72" spans="1:29" x14ac:dyDescent="0.4">
      <c r="A72" s="147"/>
      <c r="B72" s="147"/>
      <c r="C72" s="139"/>
      <c r="D72" s="148"/>
      <c r="E72" s="148"/>
      <c r="F72" s="148"/>
      <c r="G72" s="148"/>
      <c r="H72" s="148"/>
      <c r="I72" s="151"/>
      <c r="K72" s="149"/>
      <c r="L72" s="149"/>
      <c r="M72" s="149"/>
      <c r="N72" s="149"/>
      <c r="O72" s="149"/>
      <c r="P72" s="149"/>
      <c r="Q72" s="149"/>
      <c r="R72" s="149"/>
      <c r="S72" s="149"/>
      <c r="T72" s="149"/>
      <c r="U72" s="149"/>
      <c r="V72" s="149"/>
      <c r="W72" s="149"/>
      <c r="X72" s="149"/>
      <c r="Y72" s="140"/>
      <c r="Z72" s="140"/>
      <c r="AB72" s="140"/>
      <c r="AC72" s="140"/>
    </row>
    <row r="73" spans="1:29" x14ac:dyDescent="0.4">
      <c r="A73" s="147"/>
      <c r="B73" s="147"/>
      <c r="C73" s="139"/>
      <c r="D73" s="148"/>
      <c r="E73" s="148"/>
      <c r="F73" s="148"/>
      <c r="G73" s="148"/>
      <c r="H73" s="148"/>
      <c r="I73" s="151"/>
      <c r="K73" s="149"/>
      <c r="L73" s="149"/>
      <c r="M73" s="149"/>
      <c r="N73" s="149"/>
      <c r="O73" s="149"/>
      <c r="P73" s="149"/>
      <c r="Q73" s="149"/>
      <c r="R73" s="149"/>
      <c r="S73" s="149"/>
      <c r="T73" s="149"/>
      <c r="U73" s="149"/>
      <c r="V73" s="149"/>
      <c r="W73" s="149"/>
      <c r="X73" s="149"/>
      <c r="Y73" s="140"/>
      <c r="Z73" s="140"/>
      <c r="AB73" s="140"/>
      <c r="AC73" s="140"/>
    </row>
    <row r="74" spans="1:29" x14ac:dyDescent="0.4">
      <c r="A74" s="147"/>
      <c r="B74" s="147"/>
      <c r="C74" s="139"/>
      <c r="D74" s="148"/>
      <c r="E74" s="148"/>
      <c r="F74" s="148"/>
      <c r="G74" s="148"/>
      <c r="H74" s="148"/>
      <c r="I74" s="151"/>
      <c r="K74" s="149"/>
      <c r="L74" s="149"/>
      <c r="M74" s="149"/>
      <c r="N74" s="149"/>
      <c r="O74" s="149"/>
      <c r="P74" s="149"/>
      <c r="Q74" s="149"/>
      <c r="R74" s="149"/>
      <c r="S74" s="149"/>
      <c r="T74" s="149"/>
      <c r="U74" s="149"/>
      <c r="V74" s="149"/>
      <c r="W74" s="149"/>
      <c r="X74" s="149"/>
      <c r="Y74" s="140"/>
      <c r="Z74" s="140"/>
      <c r="AB74" s="140"/>
      <c r="AC74" s="140"/>
    </row>
    <row r="75" spans="1:29" x14ac:dyDescent="0.4">
      <c r="A75" s="147"/>
      <c r="B75" s="147"/>
      <c r="C75" s="139"/>
      <c r="D75" s="148"/>
      <c r="E75" s="148"/>
      <c r="F75" s="148"/>
      <c r="G75" s="148"/>
      <c r="H75" s="148"/>
      <c r="I75" s="151"/>
      <c r="K75" s="149"/>
      <c r="L75" s="149"/>
      <c r="M75" s="149"/>
      <c r="N75" s="149"/>
      <c r="O75" s="149"/>
      <c r="P75" s="149"/>
      <c r="Q75" s="149"/>
      <c r="R75" s="149"/>
      <c r="S75" s="149"/>
      <c r="T75" s="149"/>
      <c r="U75" s="149"/>
      <c r="V75" s="149"/>
      <c r="W75" s="149"/>
      <c r="X75" s="149"/>
      <c r="Y75" s="140"/>
      <c r="Z75" s="140"/>
      <c r="AB75" s="140"/>
      <c r="AC75" s="140"/>
    </row>
    <row r="76" spans="1:29" x14ac:dyDescent="0.4">
      <c r="A76" s="147"/>
      <c r="B76" s="147"/>
      <c r="C76" s="139"/>
      <c r="D76" s="148"/>
      <c r="E76" s="148"/>
      <c r="F76" s="148"/>
      <c r="G76" s="148"/>
      <c r="H76" s="148"/>
      <c r="I76" s="151"/>
      <c r="K76" s="149"/>
      <c r="L76" s="149"/>
      <c r="M76" s="149"/>
      <c r="N76" s="149"/>
      <c r="O76" s="149"/>
      <c r="Q76" s="149"/>
      <c r="R76" s="149"/>
      <c r="S76" s="149"/>
      <c r="T76" s="149"/>
      <c r="U76" s="149"/>
      <c r="V76" s="149"/>
      <c r="X76" s="149"/>
      <c r="Y76" s="140"/>
      <c r="Z76" s="140"/>
      <c r="AB76" s="140"/>
      <c r="AC76" s="140"/>
    </row>
    <row r="77" spans="1:29" x14ac:dyDescent="0.4">
      <c r="A77" s="147"/>
      <c r="B77" s="147"/>
      <c r="C77" s="139"/>
      <c r="D77" s="148"/>
      <c r="E77" s="148"/>
      <c r="F77" s="148"/>
      <c r="G77" s="148"/>
      <c r="H77" s="148"/>
      <c r="I77" s="151"/>
      <c r="K77" s="149"/>
      <c r="L77" s="149"/>
      <c r="M77" s="149"/>
      <c r="N77" s="149"/>
      <c r="O77" s="149"/>
      <c r="Q77" s="149"/>
      <c r="R77" s="149"/>
      <c r="S77" s="149"/>
      <c r="T77" s="149"/>
      <c r="U77" s="149"/>
      <c r="V77" s="149"/>
      <c r="X77" s="149"/>
      <c r="Y77" s="140"/>
      <c r="Z77" s="140"/>
      <c r="AB77" s="140"/>
      <c r="AC77" s="140"/>
    </row>
    <row r="78" spans="1:29" x14ac:dyDescent="0.4">
      <c r="A78" s="147"/>
      <c r="B78" s="147"/>
      <c r="C78" s="139"/>
      <c r="D78" s="148"/>
      <c r="E78" s="148"/>
      <c r="F78" s="148"/>
      <c r="G78" s="148"/>
      <c r="H78" s="148"/>
      <c r="I78" s="151"/>
      <c r="K78" s="149"/>
      <c r="L78" s="149"/>
      <c r="M78" s="149"/>
      <c r="N78" s="149"/>
      <c r="O78" s="149"/>
      <c r="Q78" s="149"/>
      <c r="R78" s="149"/>
      <c r="S78" s="149"/>
      <c r="T78" s="149"/>
      <c r="U78" s="149"/>
      <c r="V78" s="149"/>
      <c r="X78" s="149"/>
      <c r="Y78" s="140"/>
      <c r="Z78" s="140"/>
      <c r="AC78" s="140"/>
    </row>
    <row r="79" spans="1:29" x14ac:dyDescent="0.4">
      <c r="A79" s="147"/>
      <c r="B79" s="147"/>
      <c r="C79" s="139"/>
      <c r="D79" s="148"/>
      <c r="E79" s="148"/>
      <c r="F79" s="148"/>
      <c r="G79" s="148"/>
      <c r="H79" s="148"/>
      <c r="I79" s="151"/>
      <c r="K79" s="149"/>
      <c r="L79" s="149"/>
      <c r="M79" s="149"/>
      <c r="N79" s="149"/>
      <c r="O79" s="149"/>
      <c r="P79" s="149"/>
      <c r="Q79" s="149"/>
      <c r="R79" s="149"/>
      <c r="S79" s="149"/>
      <c r="T79" s="149"/>
      <c r="U79" s="149"/>
      <c r="V79" s="149"/>
      <c r="W79" s="149"/>
      <c r="X79" s="149"/>
      <c r="Y79" s="140"/>
      <c r="Z79" s="140"/>
      <c r="AB79" s="140"/>
      <c r="AC79" s="140"/>
    </row>
    <row r="80" spans="1:29" x14ac:dyDescent="0.4">
      <c r="A80" s="147"/>
      <c r="B80" s="147"/>
      <c r="C80" s="139"/>
      <c r="D80" s="148"/>
      <c r="E80" s="148"/>
      <c r="F80" s="148"/>
      <c r="G80" s="148"/>
      <c r="H80" s="148"/>
      <c r="I80" s="151"/>
      <c r="K80" s="149"/>
      <c r="L80" s="149"/>
      <c r="M80" s="149"/>
      <c r="N80" s="149"/>
      <c r="O80" s="149"/>
      <c r="P80" s="149"/>
      <c r="Q80" s="149"/>
      <c r="R80" s="149"/>
      <c r="S80" s="149"/>
      <c r="T80" s="149"/>
      <c r="U80" s="149"/>
      <c r="V80" s="149"/>
      <c r="W80" s="149"/>
      <c r="X80" s="149"/>
      <c r="Y80" s="140"/>
      <c r="Z80" s="140"/>
      <c r="AB80" s="140"/>
      <c r="AC80" s="140"/>
    </row>
    <row r="81" spans="1:29" x14ac:dyDescent="0.4">
      <c r="A81" s="147"/>
      <c r="B81" s="147"/>
      <c r="C81" s="139"/>
      <c r="D81" s="148"/>
      <c r="E81" s="148"/>
      <c r="F81" s="148"/>
      <c r="G81" s="148"/>
      <c r="H81" s="148"/>
      <c r="I81" s="151"/>
      <c r="K81" s="149"/>
      <c r="L81" s="149"/>
      <c r="M81" s="149"/>
      <c r="N81" s="149"/>
      <c r="O81" s="149"/>
      <c r="P81" s="149"/>
      <c r="Q81" s="149"/>
      <c r="R81" s="149"/>
      <c r="S81" s="149"/>
      <c r="T81" s="149"/>
      <c r="U81" s="149"/>
      <c r="V81" s="149"/>
      <c r="W81" s="149"/>
      <c r="X81" s="149"/>
      <c r="Y81" s="140"/>
      <c r="Z81" s="140"/>
      <c r="AB81" s="140"/>
      <c r="AC81" s="140"/>
    </row>
    <row r="82" spans="1:29" x14ac:dyDescent="0.4">
      <c r="A82" s="147"/>
      <c r="B82" s="147"/>
      <c r="C82" s="139"/>
      <c r="D82" s="148"/>
      <c r="E82" s="148"/>
      <c r="F82" s="148"/>
      <c r="G82" s="148"/>
      <c r="H82" s="148"/>
      <c r="I82" s="151"/>
      <c r="K82" s="149"/>
      <c r="L82" s="149"/>
      <c r="M82" s="149"/>
      <c r="N82" s="149"/>
      <c r="O82" s="149"/>
      <c r="P82" s="149"/>
      <c r="Q82" s="149"/>
      <c r="R82" s="149"/>
      <c r="S82" s="149"/>
      <c r="T82" s="149"/>
      <c r="U82" s="149"/>
      <c r="V82" s="149"/>
      <c r="W82" s="149"/>
      <c r="X82" s="149"/>
      <c r="Y82" s="140"/>
      <c r="Z82" s="140"/>
      <c r="AB82" s="140"/>
      <c r="AC82" s="140"/>
    </row>
    <row r="83" spans="1:29" x14ac:dyDescent="0.4">
      <c r="A83" s="147"/>
      <c r="B83" s="147"/>
      <c r="C83" s="139"/>
      <c r="D83" s="148"/>
      <c r="E83" s="148"/>
      <c r="F83" s="148"/>
      <c r="G83" s="148"/>
      <c r="H83" s="148"/>
      <c r="I83" s="151"/>
      <c r="K83" s="149"/>
      <c r="L83" s="149"/>
      <c r="M83" s="149"/>
      <c r="N83" s="149"/>
      <c r="O83" s="149"/>
      <c r="P83" s="149"/>
      <c r="Q83" s="149"/>
      <c r="R83" s="149"/>
      <c r="S83" s="149"/>
      <c r="T83" s="149"/>
      <c r="U83" s="149"/>
      <c r="V83" s="149"/>
      <c r="W83" s="149"/>
      <c r="X83" s="149"/>
      <c r="Y83" s="140"/>
      <c r="Z83" s="140"/>
      <c r="AB83" s="140"/>
      <c r="AC83" s="140"/>
    </row>
    <row r="84" spans="1:29" x14ac:dyDescent="0.4">
      <c r="A84" s="147"/>
      <c r="B84" s="147"/>
      <c r="C84" s="139"/>
      <c r="D84" s="148"/>
      <c r="E84" s="148"/>
      <c r="F84" s="148"/>
      <c r="G84" s="148"/>
      <c r="H84" s="148"/>
      <c r="I84" s="151"/>
      <c r="K84" s="149"/>
      <c r="L84" s="149"/>
      <c r="M84" s="149"/>
      <c r="N84" s="149"/>
      <c r="O84" s="149"/>
      <c r="P84" s="149"/>
      <c r="Q84" s="149"/>
      <c r="R84" s="149"/>
      <c r="S84" s="149"/>
      <c r="T84" s="149"/>
      <c r="U84" s="149"/>
      <c r="V84" s="149"/>
      <c r="W84" s="149"/>
      <c r="X84" s="149"/>
      <c r="Y84" s="140"/>
      <c r="Z84" s="140"/>
      <c r="AB84" s="140"/>
      <c r="AC84" s="140"/>
    </row>
    <row r="85" spans="1:29" x14ac:dyDescent="0.4">
      <c r="A85" s="147"/>
      <c r="B85" s="147"/>
      <c r="C85" s="139"/>
      <c r="D85" s="148"/>
      <c r="E85" s="148"/>
      <c r="F85" s="148"/>
      <c r="G85" s="148"/>
      <c r="H85" s="148"/>
      <c r="I85" s="151"/>
      <c r="K85" s="149"/>
      <c r="L85" s="149"/>
      <c r="M85" s="149"/>
      <c r="N85" s="149"/>
      <c r="O85" s="149"/>
      <c r="P85" s="149"/>
      <c r="Q85" s="149"/>
      <c r="R85" s="149"/>
      <c r="S85" s="149"/>
      <c r="T85" s="149"/>
      <c r="U85" s="149"/>
      <c r="V85" s="149"/>
      <c r="W85" s="149"/>
      <c r="X85" s="149"/>
      <c r="Y85" s="140"/>
      <c r="Z85" s="140"/>
      <c r="AB85" s="140"/>
      <c r="AC85" s="140"/>
    </row>
    <row r="86" spans="1:29" x14ac:dyDescent="0.4">
      <c r="A86" s="147"/>
      <c r="B86" s="147"/>
      <c r="C86" s="139"/>
      <c r="D86" s="148"/>
      <c r="E86" s="148"/>
      <c r="F86" s="148"/>
      <c r="G86" s="148"/>
      <c r="H86" s="148"/>
      <c r="I86" s="151"/>
      <c r="K86" s="149"/>
      <c r="L86" s="149"/>
      <c r="M86" s="149"/>
      <c r="N86" s="149"/>
      <c r="O86" s="149"/>
      <c r="P86" s="149"/>
      <c r="R86" s="149"/>
      <c r="S86" s="149"/>
      <c r="T86" s="149"/>
      <c r="U86" s="149"/>
      <c r="V86" s="149"/>
      <c r="W86" s="149"/>
      <c r="Y86" s="140"/>
      <c r="Z86" s="140"/>
      <c r="AB86" s="140"/>
      <c r="AC86" s="140"/>
    </row>
    <row r="87" spans="1:29" x14ac:dyDescent="0.4">
      <c r="A87" s="147"/>
      <c r="B87" s="147"/>
      <c r="C87" s="139"/>
      <c r="D87" s="148"/>
      <c r="E87" s="148"/>
      <c r="F87" s="148"/>
      <c r="G87" s="148"/>
      <c r="H87" s="148"/>
      <c r="I87" s="151"/>
      <c r="K87" s="149"/>
      <c r="L87" s="149"/>
      <c r="M87" s="149"/>
      <c r="N87" s="149"/>
      <c r="O87" s="149"/>
      <c r="P87" s="149"/>
      <c r="Q87" s="149"/>
      <c r="R87" s="149"/>
      <c r="S87" s="149"/>
      <c r="T87" s="149"/>
      <c r="U87" s="149"/>
      <c r="V87" s="149"/>
      <c r="W87" s="149"/>
      <c r="X87" s="149"/>
      <c r="Y87" s="140"/>
      <c r="Z87" s="140"/>
      <c r="AB87" s="140"/>
      <c r="AC87" s="140"/>
    </row>
    <row r="88" spans="1:29" x14ac:dyDescent="0.4">
      <c r="A88" s="147"/>
      <c r="B88" s="147"/>
      <c r="C88" s="139"/>
      <c r="D88" s="148"/>
      <c r="E88" s="148"/>
      <c r="F88" s="148"/>
      <c r="G88" s="148"/>
      <c r="H88" s="148"/>
      <c r="I88" s="151"/>
      <c r="K88" s="149"/>
      <c r="L88" s="149"/>
      <c r="M88" s="149"/>
      <c r="N88" s="149"/>
      <c r="O88" s="149"/>
      <c r="P88" s="149"/>
      <c r="Q88" s="149"/>
      <c r="R88" s="149"/>
      <c r="S88" s="149"/>
      <c r="T88" s="149"/>
      <c r="U88" s="149"/>
      <c r="V88" s="149"/>
      <c r="W88" s="149"/>
      <c r="X88" s="149"/>
      <c r="Y88" s="140"/>
      <c r="Z88" s="140"/>
      <c r="AB88" s="140"/>
      <c r="AC88" s="140"/>
    </row>
    <row r="89" spans="1:29" x14ac:dyDescent="0.4">
      <c r="A89" s="147"/>
      <c r="B89" s="147"/>
      <c r="C89" s="139"/>
      <c r="D89" s="148"/>
      <c r="E89" s="148"/>
      <c r="F89" s="148"/>
      <c r="G89" s="148"/>
      <c r="H89" s="148"/>
      <c r="I89" s="151"/>
      <c r="K89" s="149"/>
      <c r="L89" s="149"/>
      <c r="M89" s="149"/>
      <c r="N89" s="149"/>
      <c r="O89" s="149"/>
      <c r="P89" s="149"/>
      <c r="Q89" s="149"/>
      <c r="R89" s="149"/>
      <c r="S89" s="149"/>
      <c r="T89" s="149"/>
      <c r="U89" s="149"/>
      <c r="V89" s="149"/>
      <c r="W89" s="149"/>
      <c r="X89" s="149"/>
      <c r="Y89" s="140"/>
      <c r="Z89" s="140"/>
      <c r="AB89" s="140"/>
      <c r="AC89" s="140"/>
    </row>
    <row r="90" spans="1:29" x14ac:dyDescent="0.4">
      <c r="A90" s="147"/>
      <c r="B90" s="147"/>
      <c r="C90" s="139"/>
      <c r="D90" s="148"/>
      <c r="E90" s="148"/>
      <c r="F90" s="148"/>
      <c r="G90" s="148"/>
      <c r="H90" s="148"/>
      <c r="I90" s="151"/>
      <c r="K90" s="149"/>
      <c r="L90" s="149"/>
      <c r="M90" s="149"/>
      <c r="N90" s="149"/>
      <c r="O90" s="149"/>
      <c r="P90" s="149"/>
      <c r="Q90" s="149"/>
      <c r="R90" s="149"/>
      <c r="S90" s="149"/>
      <c r="T90" s="149"/>
      <c r="U90" s="149"/>
      <c r="V90" s="149"/>
      <c r="W90" s="149"/>
      <c r="X90" s="149"/>
      <c r="Y90" s="140"/>
      <c r="Z90" s="140"/>
      <c r="AB90" s="140"/>
      <c r="AC90" s="140"/>
    </row>
    <row r="91" spans="1:29" x14ac:dyDescent="0.4">
      <c r="A91" s="152"/>
      <c r="B91" s="152"/>
      <c r="C91" s="139"/>
      <c r="D91" s="153"/>
      <c r="E91" s="153"/>
      <c r="F91" s="153"/>
      <c r="G91" s="153"/>
      <c r="H91" s="153"/>
    </row>
    <row r="92" spans="1:29" x14ac:dyDescent="0.4">
      <c r="A92" s="152"/>
      <c r="B92" s="152"/>
      <c r="C92" s="139"/>
      <c r="D92" s="153"/>
      <c r="E92" s="153"/>
      <c r="F92" s="153"/>
      <c r="G92" s="153"/>
      <c r="H92" s="153"/>
    </row>
    <row r="93" spans="1:29" x14ac:dyDescent="0.4">
      <c r="A93" s="152"/>
      <c r="B93" s="152"/>
      <c r="C93" s="139"/>
      <c r="D93" s="153"/>
      <c r="E93" s="153"/>
      <c r="F93" s="153"/>
      <c r="G93" s="153"/>
      <c r="H93" s="153"/>
    </row>
    <row r="94" spans="1:29" x14ac:dyDescent="0.4">
      <c r="A94" s="152"/>
      <c r="B94" s="152"/>
      <c r="C94" s="139"/>
      <c r="D94" s="153"/>
      <c r="E94" s="153"/>
      <c r="F94" s="153"/>
      <c r="G94" s="153"/>
      <c r="H94" s="153"/>
    </row>
    <row r="95" spans="1:29" x14ac:dyDescent="0.4">
      <c r="A95" s="152"/>
      <c r="B95" s="152"/>
      <c r="C95" s="139"/>
      <c r="D95" s="153"/>
      <c r="E95" s="153"/>
      <c r="F95" s="153"/>
      <c r="G95" s="153"/>
      <c r="H95" s="153"/>
    </row>
    <row r="96" spans="1:29" x14ac:dyDescent="0.4">
      <c r="A96" s="152"/>
      <c r="B96" s="152"/>
      <c r="C96" s="139"/>
      <c r="D96" s="153"/>
      <c r="E96" s="153"/>
      <c r="F96" s="153"/>
      <c r="G96" s="153"/>
      <c r="H96" s="153"/>
    </row>
    <row r="97" spans="1:8" x14ac:dyDescent="0.4">
      <c r="A97" s="152"/>
      <c r="B97" s="152"/>
      <c r="C97" s="139"/>
      <c r="D97" s="153"/>
      <c r="E97" s="153"/>
      <c r="F97" s="153"/>
      <c r="G97" s="153"/>
      <c r="H97" s="153"/>
    </row>
    <row r="98" spans="1:8" x14ac:dyDescent="0.4">
      <c r="A98" s="152"/>
      <c r="B98" s="152"/>
      <c r="C98" s="139"/>
      <c r="D98" s="153"/>
      <c r="E98" s="153"/>
      <c r="F98" s="153"/>
      <c r="G98" s="153"/>
      <c r="H98" s="153"/>
    </row>
    <row r="99" spans="1:8" x14ac:dyDescent="0.4">
      <c r="A99" s="152"/>
      <c r="B99" s="152"/>
      <c r="C99" s="139"/>
      <c r="D99" s="153"/>
      <c r="E99" s="153"/>
      <c r="F99" s="153"/>
      <c r="G99" s="153"/>
      <c r="H99" s="153"/>
    </row>
    <row r="100" spans="1:8" x14ac:dyDescent="0.4">
      <c r="A100" s="152"/>
      <c r="B100" s="152"/>
      <c r="C100" s="139"/>
      <c r="D100" s="153"/>
      <c r="E100" s="153"/>
      <c r="F100" s="153"/>
      <c r="G100" s="153"/>
      <c r="H100" s="153"/>
    </row>
    <row r="101" spans="1:8" x14ac:dyDescent="0.4">
      <c r="A101" s="152"/>
      <c r="B101" s="152"/>
      <c r="C101" s="139"/>
      <c r="D101" s="153"/>
      <c r="E101" s="153"/>
      <c r="F101" s="153"/>
      <c r="G101" s="153"/>
      <c r="H101" s="153"/>
    </row>
    <row r="102" spans="1:8" x14ac:dyDescent="0.4">
      <c r="A102" s="152"/>
      <c r="B102" s="152"/>
      <c r="C102" s="139"/>
      <c r="D102" s="153"/>
      <c r="E102" s="153"/>
      <c r="F102" s="153"/>
      <c r="G102" s="153"/>
      <c r="H102" s="153"/>
    </row>
    <row r="103" spans="1:8" x14ac:dyDescent="0.4">
      <c r="A103" s="152"/>
      <c r="B103" s="152"/>
      <c r="C103" s="139"/>
      <c r="D103" s="153"/>
      <c r="E103" s="153"/>
      <c r="F103" s="153"/>
      <c r="G103" s="153"/>
      <c r="H103" s="153"/>
    </row>
    <row r="104" spans="1:8" x14ac:dyDescent="0.4">
      <c r="A104" s="152"/>
      <c r="B104" s="152"/>
      <c r="C104" s="139"/>
      <c r="D104" s="153"/>
      <c r="E104" s="153"/>
      <c r="F104" s="153"/>
      <c r="G104" s="153"/>
      <c r="H104" s="153"/>
    </row>
    <row r="105" spans="1:8" x14ac:dyDescent="0.4">
      <c r="A105" s="152"/>
      <c r="B105" s="152"/>
      <c r="C105" s="139"/>
      <c r="D105" s="153"/>
      <c r="E105" s="153"/>
      <c r="F105" s="153"/>
      <c r="G105" s="153"/>
      <c r="H105" s="153"/>
    </row>
    <row r="106" spans="1:8" x14ac:dyDescent="0.4">
      <c r="A106" s="152"/>
      <c r="B106" s="152"/>
      <c r="C106" s="139"/>
      <c r="D106" s="153"/>
      <c r="E106" s="153"/>
      <c r="F106" s="153"/>
      <c r="G106" s="153"/>
      <c r="H106" s="153"/>
    </row>
    <row r="107" spans="1:8" x14ac:dyDescent="0.4">
      <c r="A107" s="152"/>
      <c r="B107" s="152"/>
      <c r="C107" s="139"/>
      <c r="D107" s="153"/>
      <c r="E107" s="153"/>
      <c r="F107" s="153"/>
      <c r="G107" s="153"/>
      <c r="H107" s="153"/>
    </row>
    <row r="108" spans="1:8" x14ac:dyDescent="0.4">
      <c r="A108" s="152"/>
      <c r="B108" s="152"/>
      <c r="C108" s="139"/>
      <c r="D108" s="153"/>
      <c r="E108" s="153"/>
      <c r="F108" s="153"/>
      <c r="G108" s="153"/>
      <c r="H108" s="153"/>
    </row>
    <row r="109" spans="1:8" x14ac:dyDescent="0.4">
      <c r="A109" s="152"/>
      <c r="B109" s="152"/>
      <c r="C109" s="139"/>
      <c r="D109" s="153"/>
      <c r="E109" s="153"/>
      <c r="F109" s="153"/>
      <c r="G109" s="153"/>
      <c r="H109" s="153"/>
    </row>
    <row r="110" spans="1:8" x14ac:dyDescent="0.4">
      <c r="A110" s="152"/>
      <c r="B110" s="152"/>
      <c r="C110" s="139"/>
      <c r="D110" s="153"/>
      <c r="E110" s="153"/>
      <c r="F110" s="153"/>
      <c r="G110" s="153"/>
      <c r="H110" s="153"/>
    </row>
    <row r="111" spans="1:8" x14ac:dyDescent="0.4">
      <c r="A111" s="152"/>
      <c r="B111" s="152"/>
      <c r="C111" s="139"/>
      <c r="D111" s="153"/>
      <c r="E111" s="153"/>
      <c r="F111" s="153"/>
      <c r="G111" s="153"/>
      <c r="H111" s="153"/>
    </row>
    <row r="112" spans="1:8" x14ac:dyDescent="0.4">
      <c r="A112" s="152"/>
      <c r="B112" s="152"/>
      <c r="C112" s="139"/>
      <c r="D112" s="153"/>
      <c r="E112" s="153"/>
      <c r="F112" s="153"/>
      <c r="G112" s="153"/>
      <c r="H112" s="153"/>
    </row>
    <row r="113" spans="1:8" x14ac:dyDescent="0.4">
      <c r="A113" s="152"/>
      <c r="B113" s="152"/>
      <c r="C113" s="139"/>
      <c r="D113" s="153"/>
      <c r="E113" s="153"/>
      <c r="F113" s="153"/>
      <c r="G113" s="153"/>
      <c r="H113" s="153"/>
    </row>
    <row r="114" spans="1:8" x14ac:dyDescent="0.4">
      <c r="A114" s="152"/>
      <c r="B114" s="152"/>
      <c r="C114" s="139"/>
      <c r="D114" s="153"/>
      <c r="E114" s="153"/>
      <c r="F114" s="153"/>
      <c r="G114" s="153"/>
      <c r="H114" s="153"/>
    </row>
    <row r="115" spans="1:8" x14ac:dyDescent="0.4">
      <c r="A115" s="152"/>
      <c r="B115" s="152"/>
      <c r="C115" s="139"/>
      <c r="D115" s="153"/>
      <c r="E115" s="153"/>
      <c r="F115" s="153"/>
      <c r="G115" s="153"/>
      <c r="H115" s="153"/>
    </row>
    <row r="116" spans="1:8" x14ac:dyDescent="0.4">
      <c r="C116" s="154"/>
      <c r="D116" s="155"/>
      <c r="E116" s="155"/>
      <c r="F116" s="155"/>
      <c r="G116" s="155"/>
      <c r="H116" s="155"/>
    </row>
    <row r="117" spans="1:8" x14ac:dyDescent="0.4">
      <c r="C117" s="154"/>
      <c r="D117" s="155"/>
      <c r="E117" s="155"/>
      <c r="F117" s="155"/>
      <c r="G117" s="155"/>
      <c r="H117" s="155"/>
    </row>
  </sheetData>
  <mergeCells count="11">
    <mergeCell ref="C26:X26"/>
    <mergeCell ref="A5:A11"/>
    <mergeCell ref="A12:A17"/>
    <mergeCell ref="A18:A22"/>
    <mergeCell ref="A23:A25"/>
    <mergeCell ref="A1:X1"/>
    <mergeCell ref="A2:X2"/>
    <mergeCell ref="B3:C3"/>
    <mergeCell ref="D3:J3"/>
    <mergeCell ref="K3:Q3"/>
    <mergeCell ref="R3:X3"/>
  </mergeCells>
  <phoneticPr fontId="17"/>
  <pageMargins left="0.7" right="0.7" top="0.75" bottom="0.75" header="0.3" footer="0.3"/>
  <pageSetup paperSize="9" scale="45"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五ヶ瀬町教育委員会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五ヶ瀬町教育委員会</dc:creator>
  <cp:lastModifiedBy>五ヶ瀬町教育委員会</cp:lastModifiedBy>
  <dcterms:created xsi:type="dcterms:W3CDTF">2024-01-12T05:10:02Z</dcterms:created>
  <dcterms:modified xsi:type="dcterms:W3CDTF">2024-01-12T05:14:02Z</dcterms:modified>
</cp:coreProperties>
</file>