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Ｌ科\◆全国家庭クラブ宮崎大会\第７１回宮崎大会\事務局\１総務・事務\８大会誌\６月７日入稿分\"/>
    </mc:Choice>
  </mc:AlternateContent>
  <bookViews>
    <workbookView xWindow="0" yWindow="0" windowWidth="20490" windowHeight="8835"/>
  </bookViews>
  <sheets>
    <sheet name="７０周年決算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7" i="1" s="1"/>
  <c r="F12" i="1"/>
  <c r="F13" i="1"/>
  <c r="F14" i="1"/>
  <c r="F10" i="1"/>
  <c r="F8" i="1"/>
  <c r="E35" i="1"/>
  <c r="E33" i="1"/>
  <c r="E22" i="1"/>
  <c r="E29" i="1"/>
  <c r="F9" i="1"/>
  <c r="F15" i="1"/>
  <c r="E17" i="1"/>
  <c r="D17" i="1"/>
  <c r="E11" i="1"/>
  <c r="D11" i="1"/>
  <c r="F11" i="1" l="1"/>
</calcChain>
</file>

<file path=xl/sharedStrings.xml><?xml version="1.0" encoding="utf-8"?>
<sst xmlns="http://schemas.openxmlformats.org/spreadsheetml/2006/main" count="70" uniqueCount="62">
  <si>
    <t>予備費</t>
    <rPh sb="0" eb="3">
      <t>ヨビヒ</t>
    </rPh>
    <phoneticPr fontId="2"/>
  </si>
  <si>
    <t>小　　計</t>
    <rPh sb="0" eb="1">
      <t>コ</t>
    </rPh>
    <rPh sb="3" eb="4">
      <t>ケイ</t>
    </rPh>
    <phoneticPr fontId="2"/>
  </si>
  <si>
    <t>運送費雑費</t>
    <rPh sb="0" eb="3">
      <t>ウンソウヒ</t>
    </rPh>
    <phoneticPr fontId="2"/>
  </si>
  <si>
    <t>運送費</t>
  </si>
  <si>
    <t>梱包材</t>
  </si>
  <si>
    <t>運送費</t>
    <rPh sb="0" eb="3">
      <t>ウンソウヒ</t>
    </rPh>
    <phoneticPr fontId="2"/>
  </si>
  <si>
    <t>運営費雑費</t>
    <rPh sb="0" eb="3">
      <t>ウンエイヒ</t>
    </rPh>
    <phoneticPr fontId="2"/>
  </si>
  <si>
    <t>非常勤職員給与</t>
    <rPh sb="0" eb="3">
      <t>ヒジョウキン</t>
    </rPh>
    <phoneticPr fontId="2"/>
  </si>
  <si>
    <t>旅費交通費</t>
  </si>
  <si>
    <t>消耗品費</t>
  </si>
  <si>
    <t>通信費</t>
  </si>
  <si>
    <t>会議費</t>
  </si>
  <si>
    <t>運営費</t>
    <rPh sb="0" eb="3">
      <t>ウンエイヒ</t>
    </rPh>
    <phoneticPr fontId="2"/>
  </si>
  <si>
    <t>全国大会雑費</t>
    <rPh sb="0" eb="2">
      <t>ゼンコク</t>
    </rPh>
    <rPh sb="2" eb="4">
      <t>タイカイ</t>
    </rPh>
    <phoneticPr fontId="2"/>
  </si>
  <si>
    <t>記念講演講師謝礼</t>
  </si>
  <si>
    <t>本部運営費</t>
    <phoneticPr fontId="2"/>
  </si>
  <si>
    <t>全国大会</t>
    <rPh sb="0" eb="2">
      <t>ゼンコク</t>
    </rPh>
    <rPh sb="2" eb="4">
      <t>タイカイ</t>
    </rPh>
    <phoneticPr fontId="2"/>
  </si>
  <si>
    <t>功労者表彰雑費</t>
    <rPh sb="0" eb="3">
      <t>コウロウシャ</t>
    </rPh>
    <rPh sb="3" eb="5">
      <t>ヒョウショウ</t>
    </rPh>
    <phoneticPr fontId="2"/>
  </si>
  <si>
    <t>記念品</t>
  </si>
  <si>
    <t>賞状ホルダー</t>
  </si>
  <si>
    <t>筆耕</t>
  </si>
  <si>
    <t>賞状印刷</t>
  </si>
  <si>
    <t>功労者表彰</t>
    <rPh sb="0" eb="3">
      <t>コウロウシャ</t>
    </rPh>
    <rPh sb="3" eb="5">
      <t>ヒョウショウ</t>
    </rPh>
    <phoneticPr fontId="2"/>
  </si>
  <si>
    <t>記念誌雑費</t>
    <rPh sb="0" eb="3">
      <t>キネンシ</t>
    </rPh>
    <phoneticPr fontId="2"/>
  </si>
  <si>
    <t>印刷代</t>
  </si>
  <si>
    <t>備考</t>
    <rPh sb="0" eb="2">
      <t>ビコウ</t>
    </rPh>
    <phoneticPr fontId="2"/>
  </si>
  <si>
    <t>予算差</t>
    <rPh sb="0" eb="2">
      <t>ヨサン</t>
    </rPh>
    <rPh sb="2" eb="3">
      <t>サ</t>
    </rPh>
    <phoneticPr fontId="2"/>
  </si>
  <si>
    <t>支出額</t>
    <rPh sb="0" eb="2">
      <t>シシュツ</t>
    </rPh>
    <rPh sb="2" eb="3">
      <t>ガク</t>
    </rPh>
    <phoneticPr fontId="2"/>
  </si>
  <si>
    <t>予算額</t>
    <rPh sb="0" eb="2">
      <t>ヨサン</t>
    </rPh>
    <rPh sb="2" eb="3">
      <t>ガク</t>
    </rPh>
    <phoneticPr fontId="2"/>
  </si>
  <si>
    <t>勘定科目</t>
    <rPh sb="0" eb="2">
      <t>カンジョウ</t>
    </rPh>
    <rPh sb="2" eb="4">
      <t>カモク</t>
    </rPh>
    <phoneticPr fontId="2"/>
  </si>
  <si>
    <t>支出の部</t>
    <rPh sb="0" eb="2">
      <t>シシュツ</t>
    </rPh>
    <rPh sb="3" eb="4">
      <t>ブ</t>
    </rPh>
    <phoneticPr fontId="2"/>
  </si>
  <si>
    <t>収入の部　</t>
    <rPh sb="0" eb="2">
      <t>シュウニュウ</t>
    </rPh>
    <rPh sb="3" eb="4">
      <t>ブ</t>
    </rPh>
    <phoneticPr fontId="2"/>
  </si>
  <si>
    <t>当初事業予算　500万円</t>
    <rPh sb="0" eb="2">
      <t>トウショ</t>
    </rPh>
    <rPh sb="2" eb="4">
      <t>ジギョウ</t>
    </rPh>
    <rPh sb="4" eb="6">
      <t>ヨサン</t>
    </rPh>
    <rPh sb="10" eb="12">
      <t>マンエン</t>
    </rPh>
    <phoneticPr fontId="2"/>
  </si>
  <si>
    <t>2,000部</t>
  </si>
  <si>
    <t>振込料</t>
  </si>
  <si>
    <t>160枚</t>
  </si>
  <si>
    <t>142名</t>
  </si>
  <si>
    <t>145冊+印刷版代</t>
  </si>
  <si>
    <t>振込料他</t>
  </si>
  <si>
    <t>振込手数料</t>
    <rPh sb="0" eb="2">
      <t>フリコミ</t>
    </rPh>
    <rPh sb="2" eb="5">
      <t>テスウリョウ</t>
    </rPh>
    <phoneticPr fontId="3"/>
  </si>
  <si>
    <t>郵送料・振込手数料</t>
  </si>
  <si>
    <t>保存用USB代</t>
  </si>
  <si>
    <t>記念式典参加旅費</t>
  </si>
  <si>
    <t>段ボール等</t>
  </si>
  <si>
    <t xml:space="preserve"> </t>
    <phoneticPr fontId="2"/>
  </si>
  <si>
    <t>郵送料・配送料</t>
    <rPh sb="2" eb="3">
      <t>リョウ</t>
    </rPh>
    <rPh sb="4" eb="7">
      <t>ハイソウリョウ</t>
    </rPh>
    <phoneticPr fontId="2"/>
  </si>
  <si>
    <t>冨田氏謝礼</t>
    <rPh sb="0" eb="2">
      <t>トミタ</t>
    </rPh>
    <phoneticPr fontId="2"/>
  </si>
  <si>
    <t>資料袋1200部</t>
    <rPh sb="0" eb="2">
      <t>シリョウ</t>
    </rPh>
    <phoneticPr fontId="2"/>
  </si>
  <si>
    <t>会議4回</t>
    <phoneticPr fontId="2"/>
  </si>
  <si>
    <t>記念誌
ｱｰｶｲﾌﾞ</t>
    <rPh sb="0" eb="2">
      <t>キネン</t>
    </rPh>
    <rPh sb="2" eb="3">
      <t>シ</t>
    </rPh>
    <phoneticPr fontId="2"/>
  </si>
  <si>
    <t>ｱｰｶｲﾌﾞ作成費</t>
    <rPh sb="6" eb="9">
      <t>サクセイヒ</t>
    </rPh>
    <phoneticPr fontId="2"/>
  </si>
  <si>
    <t>DVD3枚組　300枚</t>
    <rPh sb="4" eb="6">
      <t>マイクミ</t>
    </rPh>
    <rPh sb="10" eb="11">
      <t>マイ</t>
    </rPh>
    <phoneticPr fontId="2"/>
  </si>
  <si>
    <t>ﾄｰﾄﾊﾞｯｸ</t>
    <phoneticPr fontId="2"/>
  </si>
  <si>
    <t>収入：5,000,000円　　　　支出：3,740,636円　　　残高：1,259,364円</t>
    <rPh sb="0" eb="2">
      <t>シュウニュウ</t>
    </rPh>
    <rPh sb="12" eb="13">
      <t>エン</t>
    </rPh>
    <rPh sb="17" eb="19">
      <t>シシュツ</t>
    </rPh>
    <rPh sb="29" eb="30">
      <t>エン</t>
    </rPh>
    <rPh sb="33" eb="35">
      <t>ザンダカ</t>
    </rPh>
    <rPh sb="45" eb="46">
      <t>エン</t>
    </rPh>
    <phoneticPr fontId="2"/>
  </si>
  <si>
    <t>７０周年記念行事　決算報告</t>
    <rPh sb="2" eb="4">
      <t>シュウネン</t>
    </rPh>
    <rPh sb="4" eb="6">
      <t>キネン</t>
    </rPh>
    <rPh sb="6" eb="8">
      <t>ギョウジ</t>
    </rPh>
    <rPh sb="9" eb="11">
      <t>ケッサン</t>
    </rPh>
    <rPh sb="11" eb="13">
      <t>ホウコク</t>
    </rPh>
    <phoneticPr fontId="2"/>
  </si>
  <si>
    <t>7０周年記念事業会計を監査の結果、相違ないことを認めます。</t>
    <rPh sb="2" eb="4">
      <t>シュウネン</t>
    </rPh>
    <rPh sb="4" eb="6">
      <t>キネン</t>
    </rPh>
    <rPh sb="6" eb="8">
      <t>ジギョウ</t>
    </rPh>
    <rPh sb="8" eb="10">
      <t>カイケイ</t>
    </rPh>
    <rPh sb="11" eb="13">
      <t>カンサ</t>
    </rPh>
    <rPh sb="14" eb="16">
      <t>ケッカ</t>
    </rPh>
    <rPh sb="17" eb="19">
      <t>ソウイ</t>
    </rPh>
    <rPh sb="24" eb="25">
      <t>ミト</t>
    </rPh>
    <phoneticPr fontId="2"/>
  </si>
  <si>
    <t>校長</t>
    <rPh sb="0" eb="2">
      <t>コウチョウ</t>
    </rPh>
    <phoneticPr fontId="2"/>
  </si>
  <si>
    <t>支出合計</t>
    <rPh sb="0" eb="2">
      <t>シシュツ</t>
    </rPh>
    <rPh sb="2" eb="4">
      <t>ゴウケイ</t>
    </rPh>
    <phoneticPr fontId="2"/>
  </si>
  <si>
    <t>東京都立石神井高等学校</t>
    <rPh sb="0" eb="2">
      <t>トウキョウ</t>
    </rPh>
    <rPh sb="2" eb="4">
      <t>トリツ</t>
    </rPh>
    <rPh sb="4" eb="7">
      <t>シャクジイ</t>
    </rPh>
    <rPh sb="7" eb="11">
      <t>コウトウガッコウ</t>
    </rPh>
    <phoneticPr fontId="2"/>
  </si>
  <si>
    <t>藤野　泰郎</t>
    <rPh sb="0" eb="2">
      <t>フジノ</t>
    </rPh>
    <rPh sb="3" eb="5">
      <t>ヤスロウ</t>
    </rPh>
    <phoneticPr fontId="2"/>
  </si>
  <si>
    <t>東京都立桐ヶ丘高等学校</t>
    <rPh sb="0" eb="2">
      <t>トウキョウ</t>
    </rPh>
    <rPh sb="2" eb="4">
      <t>トリツ</t>
    </rPh>
    <rPh sb="4" eb="7">
      <t>キリガオカ</t>
    </rPh>
    <rPh sb="7" eb="11">
      <t>コウトウガッコウ</t>
    </rPh>
    <phoneticPr fontId="2"/>
  </si>
  <si>
    <t>黒後　茂</t>
    <rPh sb="0" eb="2">
      <t>クロゴ</t>
    </rPh>
    <rPh sb="3" eb="4">
      <t>シゲル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</si>
</sst>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color theme="1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38" fontId="0" fillId="3" borderId="13" xfId="1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4" fillId="0" borderId="9" xfId="0" applyFont="1" applyBorder="1">
      <alignment vertical="center"/>
    </xf>
    <xf numFmtId="38" fontId="0" fillId="0" borderId="0" xfId="0" applyNumberFormat="1">
      <alignment vertical="center"/>
    </xf>
    <xf numFmtId="38" fontId="0" fillId="0" borderId="15" xfId="1" applyFont="1" applyBorder="1">
      <alignment vertical="center"/>
    </xf>
    <xf numFmtId="38" fontId="0" fillId="0" borderId="15" xfId="1" applyFont="1" applyBorder="1" applyAlignment="1">
      <alignment horizontal="right" vertical="center"/>
    </xf>
    <xf numFmtId="38" fontId="0" fillId="0" borderId="15" xfId="1" applyFont="1" applyBorder="1" applyAlignment="1">
      <alignment horizontal="left" vertical="center"/>
    </xf>
    <xf numFmtId="38" fontId="0" fillId="3" borderId="16" xfId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38" fontId="0" fillId="0" borderId="17" xfId="1" applyFont="1" applyBorder="1">
      <alignment vertical="center"/>
    </xf>
    <xf numFmtId="176" fontId="0" fillId="0" borderId="18" xfId="1" applyNumberFormat="1" applyFont="1" applyBorder="1">
      <alignment vertical="center"/>
    </xf>
    <xf numFmtId="0" fontId="0" fillId="0" borderId="18" xfId="0" applyBorder="1">
      <alignment vertical="center"/>
    </xf>
    <xf numFmtId="38" fontId="0" fillId="0" borderId="18" xfId="1" applyFont="1" applyBorder="1">
      <alignment vertical="center"/>
    </xf>
    <xf numFmtId="38" fontId="0" fillId="2" borderId="19" xfId="1" applyFont="1" applyFill="1" applyBorder="1">
      <alignment vertical="center"/>
    </xf>
    <xf numFmtId="176" fontId="0" fillId="2" borderId="19" xfId="1" applyNumberFormat="1" applyFont="1" applyFill="1" applyBorder="1">
      <alignment vertical="center"/>
    </xf>
    <xf numFmtId="38" fontId="0" fillId="0" borderId="20" xfId="1" applyFont="1" applyBorder="1">
      <alignment vertical="center"/>
    </xf>
    <xf numFmtId="0" fontId="0" fillId="0" borderId="20" xfId="0" applyBorder="1">
      <alignment vertical="center"/>
    </xf>
    <xf numFmtId="176" fontId="0" fillId="0" borderId="20" xfId="1" applyNumberFormat="1" applyFont="1" applyBorder="1">
      <alignment vertical="center"/>
    </xf>
    <xf numFmtId="0" fontId="0" fillId="0" borderId="21" xfId="0" applyBorder="1">
      <alignment vertical="center"/>
    </xf>
    <xf numFmtId="38" fontId="0" fillId="0" borderId="21" xfId="1" applyFont="1" applyBorder="1">
      <alignment vertical="center"/>
    </xf>
    <xf numFmtId="176" fontId="0" fillId="0" borderId="21" xfId="1" applyNumberFormat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176" fontId="0" fillId="0" borderId="23" xfId="1" applyNumberFormat="1" applyFont="1" applyBorder="1">
      <alignment vertical="center"/>
    </xf>
    <xf numFmtId="38" fontId="0" fillId="0" borderId="0" xfId="1" applyFont="1" applyBorder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sqref="A1:G1"/>
    </sheetView>
  </sheetViews>
  <sheetFormatPr defaultRowHeight="18.75" x14ac:dyDescent="0.4"/>
  <cols>
    <col min="1" max="1" width="7.375" customWidth="1"/>
    <col min="2" max="2" width="3.125" customWidth="1"/>
    <col min="3" max="3" width="17.75" customWidth="1"/>
    <col min="4" max="5" width="12" style="1" customWidth="1"/>
    <col min="6" max="6" width="12.125" style="1" bestFit="1" customWidth="1"/>
    <col min="7" max="7" width="17.375" customWidth="1"/>
  </cols>
  <sheetData>
    <row r="1" spans="1:8" ht="30" customHeight="1" x14ac:dyDescent="0.4">
      <c r="A1" s="48" t="s">
        <v>54</v>
      </c>
      <c r="B1" s="48"/>
      <c r="C1" s="48"/>
      <c r="D1" s="48"/>
      <c r="E1" s="48"/>
      <c r="F1" s="48"/>
      <c r="G1" s="48"/>
    </row>
    <row r="2" spans="1:8" x14ac:dyDescent="0.4">
      <c r="B2" t="s">
        <v>53</v>
      </c>
    </row>
    <row r="3" spans="1:8" ht="12.75" customHeight="1" x14ac:dyDescent="0.4"/>
    <row r="4" spans="1:8" x14ac:dyDescent="0.4">
      <c r="A4" t="s">
        <v>31</v>
      </c>
      <c r="C4" t="s">
        <v>32</v>
      </c>
    </row>
    <row r="6" spans="1:8" ht="19.5" thickBot="1" x14ac:dyDescent="0.45">
      <c r="A6" t="s">
        <v>30</v>
      </c>
    </row>
    <row r="7" spans="1:8" ht="19.5" customHeight="1" thickBot="1" x14ac:dyDescent="0.45">
      <c r="A7" s="12"/>
      <c r="B7" s="43" t="s">
        <v>29</v>
      </c>
      <c r="C7" s="43"/>
      <c r="D7" s="18" t="s">
        <v>28</v>
      </c>
      <c r="E7" s="18" t="s">
        <v>27</v>
      </c>
      <c r="F7" s="18" t="s">
        <v>26</v>
      </c>
      <c r="G7" s="11" t="s">
        <v>25</v>
      </c>
    </row>
    <row r="8" spans="1:8" ht="18.75" customHeight="1" x14ac:dyDescent="0.4">
      <c r="A8" s="44" t="s">
        <v>49</v>
      </c>
      <c r="B8" s="19">
        <v>1</v>
      </c>
      <c r="C8" s="19" t="s">
        <v>24</v>
      </c>
      <c r="D8" s="20">
        <v>1300000</v>
      </c>
      <c r="E8" s="20">
        <v>968000</v>
      </c>
      <c r="F8" s="21">
        <f>D8-E8</f>
        <v>332000</v>
      </c>
      <c r="G8" s="10" t="s">
        <v>33</v>
      </c>
    </row>
    <row r="9" spans="1:8" x14ac:dyDescent="0.4">
      <c r="A9" s="45"/>
      <c r="B9" s="22">
        <v>2</v>
      </c>
      <c r="C9" s="22" t="s">
        <v>23</v>
      </c>
      <c r="D9" s="23">
        <v>100000</v>
      </c>
      <c r="E9" s="23">
        <v>2950</v>
      </c>
      <c r="F9" s="21">
        <f>D9-E9</f>
        <v>97050</v>
      </c>
      <c r="G9" s="8" t="s">
        <v>34</v>
      </c>
      <c r="H9" s="14"/>
    </row>
    <row r="10" spans="1:8" x14ac:dyDescent="0.4">
      <c r="A10" s="45"/>
      <c r="B10" s="22">
        <v>3</v>
      </c>
      <c r="C10" s="22" t="s">
        <v>50</v>
      </c>
      <c r="D10" s="23">
        <v>0</v>
      </c>
      <c r="E10" s="23">
        <v>1100000</v>
      </c>
      <c r="F10" s="21">
        <f>D10-E10</f>
        <v>-1100000</v>
      </c>
      <c r="G10" s="8" t="s">
        <v>51</v>
      </c>
    </row>
    <row r="11" spans="1:8" ht="18.75" customHeight="1" x14ac:dyDescent="0.4">
      <c r="A11" s="46"/>
      <c r="B11" s="39" t="s">
        <v>1</v>
      </c>
      <c r="C11" s="39"/>
      <c r="D11" s="24">
        <f>SUM(D8:D10)</f>
        <v>1400000</v>
      </c>
      <c r="E11" s="24">
        <f>SUM(E8:E10)</f>
        <v>2070950</v>
      </c>
      <c r="F11" s="25">
        <f>SUM(F8:F9)-1100000</f>
        <v>-670950</v>
      </c>
      <c r="G11" s="7"/>
    </row>
    <row r="12" spans="1:8" x14ac:dyDescent="0.4">
      <c r="A12" s="47" t="s">
        <v>22</v>
      </c>
      <c r="B12" s="22">
        <v>4</v>
      </c>
      <c r="C12" s="22" t="s">
        <v>21</v>
      </c>
      <c r="D12" s="26">
        <v>70000</v>
      </c>
      <c r="E12" s="26">
        <v>50600</v>
      </c>
      <c r="F12" s="21">
        <f t="shared" ref="F12:F14" si="0">D12-E12</f>
        <v>19400</v>
      </c>
      <c r="G12" s="9" t="s">
        <v>35</v>
      </c>
    </row>
    <row r="13" spans="1:8" x14ac:dyDescent="0.4">
      <c r="A13" s="45"/>
      <c r="B13" s="22">
        <v>5</v>
      </c>
      <c r="C13" s="22" t="s">
        <v>20</v>
      </c>
      <c r="D13" s="23">
        <v>150000</v>
      </c>
      <c r="E13" s="23">
        <v>41756</v>
      </c>
      <c r="F13" s="21">
        <f t="shared" si="0"/>
        <v>108244</v>
      </c>
      <c r="G13" s="8" t="s">
        <v>36</v>
      </c>
    </row>
    <row r="14" spans="1:8" x14ac:dyDescent="0.4">
      <c r="A14" s="45"/>
      <c r="B14" s="22">
        <v>6</v>
      </c>
      <c r="C14" s="22" t="s">
        <v>19</v>
      </c>
      <c r="D14" s="23">
        <v>80000</v>
      </c>
      <c r="E14" s="23">
        <v>69300</v>
      </c>
      <c r="F14" s="21">
        <f t="shared" si="0"/>
        <v>10700</v>
      </c>
      <c r="G14" s="8" t="s">
        <v>37</v>
      </c>
    </row>
    <row r="15" spans="1:8" x14ac:dyDescent="0.4">
      <c r="A15" s="45"/>
      <c r="B15" s="22">
        <v>7</v>
      </c>
      <c r="C15" s="22" t="s">
        <v>18</v>
      </c>
      <c r="D15" s="23">
        <v>270000</v>
      </c>
      <c r="E15" s="23">
        <v>351804</v>
      </c>
      <c r="F15" s="21">
        <f>D15-E15</f>
        <v>-81804</v>
      </c>
      <c r="G15" s="8" t="s">
        <v>52</v>
      </c>
    </row>
    <row r="16" spans="1:8" ht="22.5" customHeight="1" x14ac:dyDescent="0.4">
      <c r="A16" s="45"/>
      <c r="B16" s="22">
        <v>8</v>
      </c>
      <c r="C16" s="22" t="s">
        <v>17</v>
      </c>
      <c r="D16" s="23">
        <v>30000</v>
      </c>
      <c r="E16" s="23">
        <v>1100</v>
      </c>
      <c r="F16" s="21">
        <f>D16-E16</f>
        <v>28900</v>
      </c>
      <c r="G16" s="8" t="s">
        <v>38</v>
      </c>
    </row>
    <row r="17" spans="1:7" x14ac:dyDescent="0.4">
      <c r="A17" s="46"/>
      <c r="B17" s="39" t="s">
        <v>1</v>
      </c>
      <c r="C17" s="39"/>
      <c r="D17" s="24">
        <f>SUM(D12:D16)</f>
        <v>600000</v>
      </c>
      <c r="E17" s="24">
        <f t="shared" ref="E17:F17" si="1">SUM(E12:E16)</f>
        <v>514560</v>
      </c>
      <c r="F17" s="24">
        <f t="shared" si="1"/>
        <v>85440</v>
      </c>
      <c r="G17" s="7"/>
    </row>
    <row r="18" spans="1:7" x14ac:dyDescent="0.4">
      <c r="A18" s="41" t="s">
        <v>16</v>
      </c>
      <c r="B18" s="22">
        <v>9</v>
      </c>
      <c r="C18" s="22" t="s">
        <v>15</v>
      </c>
      <c r="D18" s="23">
        <v>250000</v>
      </c>
      <c r="E18" s="23">
        <v>113810</v>
      </c>
      <c r="F18" s="21">
        <f t="shared" ref="F18:F35" si="2">D18-E18</f>
        <v>136190</v>
      </c>
      <c r="G18" s="8" t="s">
        <v>47</v>
      </c>
    </row>
    <row r="19" spans="1:7" x14ac:dyDescent="0.4">
      <c r="A19" s="41"/>
      <c r="B19" s="22">
        <v>10</v>
      </c>
      <c r="C19" s="22" t="s">
        <v>14</v>
      </c>
      <c r="D19" s="23">
        <v>150000</v>
      </c>
      <c r="E19" s="23">
        <v>122900</v>
      </c>
      <c r="F19" s="21">
        <f t="shared" si="2"/>
        <v>27100</v>
      </c>
      <c r="G19" s="8" t="s">
        <v>46</v>
      </c>
    </row>
    <row r="20" spans="1:7" ht="18.75" customHeight="1" x14ac:dyDescent="0.4">
      <c r="A20" s="41"/>
      <c r="B20" s="22">
        <v>11</v>
      </c>
      <c r="C20" s="22" t="s">
        <v>8</v>
      </c>
      <c r="D20" s="23">
        <v>30000</v>
      </c>
      <c r="E20" s="23">
        <v>0</v>
      </c>
      <c r="F20" s="21">
        <f t="shared" si="2"/>
        <v>30000</v>
      </c>
      <c r="G20" s="8"/>
    </row>
    <row r="21" spans="1:7" x14ac:dyDescent="0.4">
      <c r="A21" s="41"/>
      <c r="B21" s="22">
        <v>12</v>
      </c>
      <c r="C21" s="22" t="s">
        <v>13</v>
      </c>
      <c r="D21" s="23">
        <v>20000</v>
      </c>
      <c r="E21" s="23">
        <v>7848</v>
      </c>
      <c r="F21" s="21">
        <f t="shared" si="2"/>
        <v>12152</v>
      </c>
      <c r="G21" s="8" t="s">
        <v>39</v>
      </c>
    </row>
    <row r="22" spans="1:7" x14ac:dyDescent="0.4">
      <c r="A22" s="42"/>
      <c r="B22" s="39" t="s">
        <v>1</v>
      </c>
      <c r="C22" s="39"/>
      <c r="D22" s="24">
        <v>450000</v>
      </c>
      <c r="E22" s="24">
        <f>SUM(E18:E21)</f>
        <v>244558</v>
      </c>
      <c r="F22" s="25">
        <f t="shared" si="2"/>
        <v>205442</v>
      </c>
      <c r="G22" s="7"/>
    </row>
    <row r="23" spans="1:7" x14ac:dyDescent="0.4">
      <c r="A23" s="40" t="s">
        <v>12</v>
      </c>
      <c r="B23" s="22">
        <v>13</v>
      </c>
      <c r="C23" s="27" t="s">
        <v>11</v>
      </c>
      <c r="D23" s="26">
        <v>250000</v>
      </c>
      <c r="E23" s="26">
        <v>72598</v>
      </c>
      <c r="F23" s="28">
        <f t="shared" si="2"/>
        <v>177402</v>
      </c>
      <c r="G23" s="13" t="s">
        <v>48</v>
      </c>
    </row>
    <row r="24" spans="1:7" x14ac:dyDescent="0.4">
      <c r="A24" s="41"/>
      <c r="B24" s="22">
        <v>14</v>
      </c>
      <c r="C24" s="22" t="s">
        <v>10</v>
      </c>
      <c r="D24" s="23">
        <v>40000</v>
      </c>
      <c r="E24" s="23">
        <v>12072</v>
      </c>
      <c r="F24" s="21">
        <f t="shared" si="2"/>
        <v>27928</v>
      </c>
      <c r="G24" s="8" t="s">
        <v>40</v>
      </c>
    </row>
    <row r="25" spans="1:7" x14ac:dyDescent="0.4">
      <c r="A25" s="41"/>
      <c r="B25" s="22">
        <v>15</v>
      </c>
      <c r="C25" s="22" t="s">
        <v>9</v>
      </c>
      <c r="D25" s="23">
        <v>300000</v>
      </c>
      <c r="E25" s="23">
        <v>35035</v>
      </c>
      <c r="F25" s="21">
        <f t="shared" si="2"/>
        <v>264965</v>
      </c>
      <c r="G25" s="8" t="s">
        <v>41</v>
      </c>
    </row>
    <row r="26" spans="1:7" x14ac:dyDescent="0.4">
      <c r="A26" s="41"/>
      <c r="B26" s="22">
        <v>16</v>
      </c>
      <c r="C26" s="22" t="s">
        <v>8</v>
      </c>
      <c r="D26" s="23">
        <v>100000</v>
      </c>
      <c r="E26" s="23">
        <v>39610</v>
      </c>
      <c r="F26" s="21">
        <f t="shared" si="2"/>
        <v>60390</v>
      </c>
      <c r="G26" s="8" t="s">
        <v>42</v>
      </c>
    </row>
    <row r="27" spans="1:7" x14ac:dyDescent="0.4">
      <c r="A27" s="41"/>
      <c r="B27" s="22">
        <v>17</v>
      </c>
      <c r="C27" s="22" t="s">
        <v>7</v>
      </c>
      <c r="D27" s="23">
        <v>1500000</v>
      </c>
      <c r="E27" s="23">
        <v>549714</v>
      </c>
      <c r="F27" s="21">
        <f t="shared" si="2"/>
        <v>950286</v>
      </c>
      <c r="G27" s="8"/>
    </row>
    <row r="28" spans="1:7" x14ac:dyDescent="0.4">
      <c r="A28" s="41"/>
      <c r="B28" s="22">
        <v>18</v>
      </c>
      <c r="C28" s="22" t="s">
        <v>6</v>
      </c>
      <c r="D28" s="23">
        <v>30000</v>
      </c>
      <c r="E28" s="23">
        <v>0</v>
      </c>
      <c r="F28" s="21">
        <f t="shared" si="2"/>
        <v>30000</v>
      </c>
      <c r="G28" s="8" t="s">
        <v>44</v>
      </c>
    </row>
    <row r="29" spans="1:7" ht="19.5" customHeight="1" x14ac:dyDescent="0.4">
      <c r="A29" s="42"/>
      <c r="B29" s="39" t="s">
        <v>1</v>
      </c>
      <c r="C29" s="39"/>
      <c r="D29" s="24">
        <v>2220000</v>
      </c>
      <c r="E29" s="24">
        <f>SUM(E23:E28)</f>
        <v>709029</v>
      </c>
      <c r="F29" s="25">
        <f t="shared" si="2"/>
        <v>1510971</v>
      </c>
      <c r="G29" s="7"/>
    </row>
    <row r="30" spans="1:7" x14ac:dyDescent="0.4">
      <c r="A30" s="41" t="s">
        <v>5</v>
      </c>
      <c r="B30" s="22">
        <v>19</v>
      </c>
      <c r="C30" s="22" t="s">
        <v>4</v>
      </c>
      <c r="D30" s="23">
        <v>20000</v>
      </c>
      <c r="E30" s="23">
        <v>1456</v>
      </c>
      <c r="F30" s="21">
        <f t="shared" si="2"/>
        <v>18544</v>
      </c>
      <c r="G30" s="8" t="s">
        <v>43</v>
      </c>
    </row>
    <row r="31" spans="1:7" x14ac:dyDescent="0.4">
      <c r="A31" s="41"/>
      <c r="B31" s="22">
        <v>20</v>
      </c>
      <c r="C31" s="22" t="s">
        <v>3</v>
      </c>
      <c r="D31" s="23">
        <v>200000</v>
      </c>
      <c r="E31" s="23">
        <v>200083</v>
      </c>
      <c r="F31" s="21">
        <f t="shared" si="2"/>
        <v>-83</v>
      </c>
      <c r="G31" s="8" t="s">
        <v>45</v>
      </c>
    </row>
    <row r="32" spans="1:7" x14ac:dyDescent="0.4">
      <c r="A32" s="41"/>
      <c r="B32" s="22">
        <v>21</v>
      </c>
      <c r="C32" s="22" t="s">
        <v>2</v>
      </c>
      <c r="D32" s="23">
        <v>10000</v>
      </c>
      <c r="E32" s="23">
        <v>0</v>
      </c>
      <c r="F32" s="21">
        <f t="shared" si="2"/>
        <v>10000</v>
      </c>
      <c r="G32" s="8"/>
    </row>
    <row r="33" spans="1:7" x14ac:dyDescent="0.4">
      <c r="A33" s="42"/>
      <c r="B33" s="39" t="s">
        <v>1</v>
      </c>
      <c r="C33" s="39"/>
      <c r="D33" s="24">
        <v>230000</v>
      </c>
      <c r="E33" s="24">
        <f>SUM(E30:E32)</f>
        <v>201539</v>
      </c>
      <c r="F33" s="25">
        <f t="shared" si="2"/>
        <v>28461</v>
      </c>
      <c r="G33" s="7"/>
    </row>
    <row r="34" spans="1:7" ht="19.5" thickBot="1" x14ac:dyDescent="0.45">
      <c r="A34" s="6" t="s">
        <v>0</v>
      </c>
      <c r="B34" s="29">
        <v>22</v>
      </c>
      <c r="C34" s="29" t="s">
        <v>0</v>
      </c>
      <c r="D34" s="30">
        <v>100000</v>
      </c>
      <c r="E34" s="30">
        <v>0</v>
      </c>
      <c r="F34" s="31">
        <f t="shared" si="2"/>
        <v>100000</v>
      </c>
      <c r="G34" s="5"/>
    </row>
    <row r="35" spans="1:7" ht="20.25" thickTop="1" thickBot="1" x14ac:dyDescent="0.45">
      <c r="A35" s="4" t="s">
        <v>44</v>
      </c>
      <c r="B35" s="32"/>
      <c r="C35" s="33" t="s">
        <v>57</v>
      </c>
      <c r="D35" s="34">
        <v>5000000</v>
      </c>
      <c r="E35" s="35">
        <f>SUM(E11,E17,E22,E29,E33)</f>
        <v>3740636</v>
      </c>
      <c r="F35" s="36">
        <f t="shared" si="2"/>
        <v>1259364</v>
      </c>
      <c r="G35" s="3"/>
    </row>
    <row r="36" spans="1:7" x14ac:dyDescent="0.4">
      <c r="A36" t="s">
        <v>55</v>
      </c>
      <c r="D36" s="2"/>
      <c r="E36" s="2"/>
    </row>
    <row r="37" spans="1:7" x14ac:dyDescent="0.4">
      <c r="D37" s="2"/>
      <c r="E37" s="2"/>
    </row>
    <row r="38" spans="1:7" x14ac:dyDescent="0.4">
      <c r="A38" s="38">
        <v>45058</v>
      </c>
      <c r="B38" s="38"/>
      <c r="C38" s="38"/>
      <c r="D38" s="2"/>
      <c r="E38" s="2"/>
    </row>
    <row r="39" spans="1:7" x14ac:dyDescent="0.4">
      <c r="D39" s="15"/>
      <c r="E39" s="16" t="s">
        <v>58</v>
      </c>
      <c r="F39" s="17" t="s">
        <v>56</v>
      </c>
      <c r="G39" s="17" t="s">
        <v>59</v>
      </c>
    </row>
    <row r="40" spans="1:7" x14ac:dyDescent="0.4">
      <c r="D40" s="2"/>
      <c r="E40" s="2"/>
      <c r="G40" s="37"/>
    </row>
    <row r="41" spans="1:7" x14ac:dyDescent="0.4">
      <c r="D41" s="15"/>
      <c r="E41" s="16" t="s">
        <v>60</v>
      </c>
      <c r="F41" s="17" t="s">
        <v>56</v>
      </c>
      <c r="G41" s="17" t="s">
        <v>61</v>
      </c>
    </row>
  </sheetData>
  <mergeCells count="13">
    <mergeCell ref="A1:G1"/>
    <mergeCell ref="B7:C7"/>
    <mergeCell ref="A8:A11"/>
    <mergeCell ref="B11:C11"/>
    <mergeCell ref="A12:A17"/>
    <mergeCell ref="B17:C17"/>
    <mergeCell ref="A38:C38"/>
    <mergeCell ref="B22:C22"/>
    <mergeCell ref="A23:A29"/>
    <mergeCell ref="B29:C29"/>
    <mergeCell ref="A30:A33"/>
    <mergeCell ref="B33:C33"/>
    <mergeCell ref="A18:A22"/>
  </mergeCells>
  <phoneticPr fontId="2"/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７０周年決算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髙牟禮 博子</cp:lastModifiedBy>
  <cp:lastPrinted>2023-06-07T09:06:51Z</cp:lastPrinted>
  <dcterms:created xsi:type="dcterms:W3CDTF">2023-01-19T02:11:38Z</dcterms:created>
  <dcterms:modified xsi:type="dcterms:W3CDTF">2023-06-07T09:08:04Z</dcterms:modified>
</cp:coreProperties>
</file>