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Ｌ科\◆全国家庭クラブ宮崎大会\第７１回宮崎大会\事務局\１総務・事務\８大会誌\６月７日入稿分\"/>
    </mc:Choice>
  </mc:AlternateContent>
  <bookViews>
    <workbookView xWindow="0" yWindow="0" windowWidth="20490" windowHeight="7155"/>
  </bookViews>
  <sheets>
    <sheet name="R4決算書(大会誌用）" sheetId="1" r:id="rId1"/>
  </sheets>
  <definedNames>
    <definedName name="_xlnm.Print_Area" localSheetId="0">'R4決算書(大会誌用）'!$B$1:$L$58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1" i="1"/>
  <c r="H40" i="1"/>
  <c r="G39" i="1"/>
  <c r="F39" i="1"/>
  <c r="H38" i="1"/>
  <c r="H37" i="1"/>
  <c r="H36" i="1"/>
  <c r="H35" i="1"/>
  <c r="H34" i="1"/>
  <c r="H33" i="1"/>
  <c r="H32" i="1"/>
  <c r="H31" i="1"/>
  <c r="H30" i="1"/>
  <c r="G29" i="1"/>
  <c r="G43" i="1" s="1"/>
  <c r="H3" i="1" s="1"/>
  <c r="F29" i="1"/>
  <c r="F43" i="1" s="1"/>
  <c r="H26" i="1"/>
  <c r="H25" i="1"/>
  <c r="H24" i="1"/>
  <c r="H22" i="1"/>
  <c r="H21" i="1"/>
  <c r="H19" i="1"/>
  <c r="H29" i="1" s="1"/>
  <c r="H18" i="1"/>
  <c r="H17" i="1"/>
  <c r="G11" i="1"/>
  <c r="F11" i="1"/>
  <c r="H10" i="1"/>
  <c r="H9" i="1"/>
  <c r="H8" i="1"/>
  <c r="H11" i="1" s="1"/>
  <c r="H7" i="1"/>
  <c r="F3" i="1"/>
  <c r="H39" i="1" l="1"/>
  <c r="H43" i="1"/>
  <c r="J3" i="1"/>
</calcChain>
</file>

<file path=xl/sharedStrings.xml><?xml version="1.0" encoding="utf-8"?>
<sst xmlns="http://schemas.openxmlformats.org/spreadsheetml/2006/main" count="103" uniqueCount="87">
  <si>
    <t>収入合計</t>
    <rPh sb="0" eb="2">
      <t>シュウニュウ</t>
    </rPh>
    <rPh sb="2" eb="4">
      <t>ゴウケイ</t>
    </rPh>
    <phoneticPr fontId="3"/>
  </si>
  <si>
    <t>円　支出合計</t>
    <rPh sb="0" eb="1">
      <t>エン</t>
    </rPh>
    <rPh sb="2" eb="4">
      <t>シシュツ</t>
    </rPh>
    <rPh sb="4" eb="6">
      <t>ゴウケイ</t>
    </rPh>
    <phoneticPr fontId="3"/>
  </si>
  <si>
    <t>円　差引残高</t>
    <rPh sb="0" eb="1">
      <t>エン</t>
    </rPh>
    <rPh sb="2" eb="3">
      <t>サ</t>
    </rPh>
    <rPh sb="3" eb="4">
      <t>ヒ</t>
    </rPh>
    <rPh sb="4" eb="6">
      <t>ザンダカ</t>
    </rPh>
    <phoneticPr fontId="3"/>
  </si>
  <si>
    <t>円　</t>
    <rPh sb="0" eb="1">
      <t>エン</t>
    </rPh>
    <phoneticPr fontId="3"/>
  </si>
  <si>
    <t>収入の部</t>
    <rPh sb="0" eb="2">
      <t>シュウニュウ</t>
    </rPh>
    <rPh sb="3" eb="4">
      <t>ブ</t>
    </rPh>
    <phoneticPr fontId="3"/>
  </si>
  <si>
    <t>（単位　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</si>
  <si>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</si>
  <si>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４年度予算</t>
    <rPh sb="3" eb="5">
      <t>ヨサン</t>
    </rPh>
    <phoneticPr fontId="12"/>
  </si>
  <si>
    <t>４年度決算額</t>
    <rPh sb="3" eb="5">
      <t>ケッサン</t>
    </rPh>
    <rPh sb="5" eb="6">
      <t>ガク</t>
    </rPh>
    <phoneticPr fontId="3"/>
  </si>
  <si>
    <r>
      <t xml:space="preserve">過不足       </t>
    </r>
    <r>
      <rPr>
        <b/>
        <sz val="10"/>
        <rFont val="ＭＳ 明朝"/>
        <family val="1"/>
        <charset val="128"/>
      </rPr>
      <t>(△印不足）</t>
    </r>
    <rPh sb="0" eb="3">
      <t>カフソク</t>
    </rPh>
    <rPh sb="12" eb="13">
      <t>イン</t>
    </rPh>
    <rPh sb="13" eb="15">
      <t>ブソク</t>
    </rPh>
    <phoneticPr fontId="3"/>
  </si>
  <si>
    <t>備　　考</t>
    <rPh sb="0" eb="4">
      <t>ビコウ</t>
    </rPh>
    <phoneticPr fontId="3"/>
  </si>
  <si>
    <t>繰　越　金</t>
    <rPh sb="0" eb="3">
      <t>クリコシ</t>
    </rPh>
    <rPh sb="4" eb="5">
      <t>キン</t>
    </rPh>
    <phoneticPr fontId="3"/>
  </si>
  <si>
    <t>会　　　費</t>
    <rPh sb="0" eb="5">
      <t>カイヒ</t>
    </rPh>
    <phoneticPr fontId="3"/>
  </si>
  <si>
    <t>100円×205,412名</t>
    <rPh sb="3" eb="4">
      <t>エン</t>
    </rPh>
    <rPh sb="8" eb="13">
      <t>412メイ</t>
    </rPh>
    <phoneticPr fontId="13"/>
  </si>
  <si>
    <t>賛　助　会　費</t>
    <rPh sb="0" eb="3">
      <t>サンジョ</t>
    </rPh>
    <rPh sb="4" eb="7">
      <t>カイヒ</t>
    </rPh>
    <phoneticPr fontId="3"/>
  </si>
  <si>
    <t>企業賛助14口　大会賛助２口</t>
    <rPh sb="0" eb="2">
      <t>キギョウ</t>
    </rPh>
    <rPh sb="2" eb="4">
      <t>サンジョ</t>
    </rPh>
    <rPh sb="6" eb="7">
      <t>クチ</t>
    </rPh>
    <rPh sb="8" eb="10">
      <t>タイカイ</t>
    </rPh>
    <rPh sb="10" eb="12">
      <t>サンジョ</t>
    </rPh>
    <rPh sb="13" eb="14">
      <t>クチ</t>
    </rPh>
    <phoneticPr fontId="3"/>
  </si>
  <si>
    <t>雑　収　入</t>
    <rPh sb="0" eb="5">
      <t>ザツシュウニュウ</t>
    </rPh>
    <phoneticPr fontId="3"/>
  </si>
  <si>
    <t>利息　ZKK分担金　その他</t>
    <rPh sb="0" eb="2">
      <t>リソク</t>
    </rPh>
    <rPh sb="6" eb="8">
      <t>ブンタン</t>
    </rPh>
    <rPh sb="8" eb="9">
      <t>キン</t>
    </rPh>
    <rPh sb="12" eb="13">
      <t>タ</t>
    </rPh>
    <phoneticPr fontId="3"/>
  </si>
  <si>
    <t xml:space="preserve"> 収  入  合  計</t>
    <rPh sb="1" eb="5">
      <t>シュウニュウ</t>
    </rPh>
    <rPh sb="7" eb="11">
      <t>ゴウケイ</t>
    </rPh>
    <phoneticPr fontId="3"/>
  </si>
  <si>
    <t>支出の部</t>
    <rPh sb="0" eb="2">
      <t>シシュツ</t>
    </rPh>
    <rPh sb="3" eb="4">
      <t>ブ</t>
    </rPh>
    <phoneticPr fontId="3"/>
  </si>
  <si>
    <r>
      <t xml:space="preserve">過不足
</t>
    </r>
    <r>
      <rPr>
        <b/>
        <sz val="10"/>
        <rFont val="ＭＳ 明朝"/>
        <family val="1"/>
        <charset val="128"/>
      </rPr>
      <t>(△印不足）</t>
    </r>
    <rPh sb="0" eb="3">
      <t>カフソク</t>
    </rPh>
    <rPh sb="6" eb="7">
      <t>イン</t>
    </rPh>
    <rPh sb="7" eb="9">
      <t>ブソク</t>
    </rPh>
    <phoneticPr fontId="3"/>
  </si>
  <si>
    <t>年次大会助成費</t>
    <rPh sb="0" eb="2">
      <t>ネンジ</t>
    </rPh>
    <rPh sb="2" eb="4">
      <t>タイカイ</t>
    </rPh>
    <rPh sb="4" eb="7">
      <t>ジョセイヒ</t>
    </rPh>
    <phoneticPr fontId="3"/>
  </si>
  <si>
    <t>大会開催県へ（当年度のみ）</t>
    <rPh sb="0" eb="2">
      <t>タイカイ</t>
    </rPh>
    <rPh sb="2" eb="4">
      <t>カイサイ</t>
    </rPh>
    <rPh sb="4" eb="5">
      <t>ケン</t>
    </rPh>
    <rPh sb="7" eb="10">
      <t>トウネンド</t>
    </rPh>
    <phoneticPr fontId="3"/>
  </si>
  <si>
    <t>※500万円（活動推進基金より300万円補填）</t>
    <rPh sb="4" eb="6">
      <t>マンエン</t>
    </rPh>
    <rPh sb="7" eb="9">
      <t>カツドウ</t>
    </rPh>
    <rPh sb="9" eb="11">
      <t>スイシン</t>
    </rPh>
    <rPh sb="11" eb="13">
      <t>キキン</t>
    </rPh>
    <rPh sb="18" eb="20">
      <t>マンエン</t>
    </rPh>
    <rPh sb="20" eb="22">
      <t>ホテン</t>
    </rPh>
    <phoneticPr fontId="3"/>
  </si>
  <si>
    <t>大会運営費　</t>
    <rPh sb="0" eb="2">
      <t>タイカイ</t>
    </rPh>
    <rPh sb="2" eb="5">
      <t>ウンエイヒ</t>
    </rPh>
    <phoneticPr fontId="3"/>
  </si>
  <si>
    <t>山形大会 (連盟本部関係経費）</t>
    <rPh sb="0" eb="2">
      <t>ヤマガタ</t>
    </rPh>
    <phoneticPr fontId="3"/>
  </si>
  <si>
    <t>事</t>
    <rPh sb="0" eb="1">
      <t>ジ</t>
    </rPh>
    <phoneticPr fontId="3"/>
  </si>
  <si>
    <t>発表校補助費</t>
    <rPh sb="0" eb="2">
      <t>ハッピョウ</t>
    </rPh>
    <rPh sb="2" eb="3">
      <t>コウ</t>
    </rPh>
    <rPh sb="3" eb="5">
      <t>ホジョ</t>
    </rPh>
    <rPh sb="5" eb="6">
      <t>ヒ</t>
    </rPh>
    <phoneticPr fontId="3"/>
  </si>
  <si>
    <t>70回大会後期分14校 71回大会前期分13校　</t>
    <phoneticPr fontId="3"/>
  </si>
  <si>
    <t>指導者養成講座費</t>
    <rPh sb="0" eb="3">
      <t>シドウシャ</t>
    </rPh>
    <rPh sb="3" eb="5">
      <t>ヨウセイ</t>
    </rPh>
    <rPh sb="5" eb="7">
      <t>コウザ</t>
    </rPh>
    <rPh sb="7" eb="8">
      <t>ヒヨウ</t>
    </rPh>
    <phoneticPr fontId="3"/>
  </si>
  <si>
    <t>第63回　施設使用料、講演料、消耗品等</t>
    <rPh sb="5" eb="7">
      <t>シセツ</t>
    </rPh>
    <rPh sb="7" eb="10">
      <t>シヨウリョウ</t>
    </rPh>
    <rPh sb="11" eb="14">
      <t>コウエンリョウ</t>
    </rPh>
    <rPh sb="18" eb="19">
      <t>ナド</t>
    </rPh>
    <phoneticPr fontId="3"/>
  </si>
  <si>
    <r>
      <t>※678,339円</t>
    </r>
    <r>
      <rPr>
        <sz val="9"/>
        <color theme="1"/>
        <rFont val="ＭＳ 明朝"/>
        <family val="1"/>
        <charset val="128"/>
      </rPr>
      <t>（テキスト・集録印刷、集録送料）</t>
    </r>
    <rPh sb="8" eb="9">
      <t>エン</t>
    </rPh>
    <rPh sb="15" eb="17">
      <t>シュウロク</t>
    </rPh>
    <rPh sb="17" eb="19">
      <t>インサツ</t>
    </rPh>
    <rPh sb="20" eb="22">
      <t>シュウロク</t>
    </rPh>
    <rPh sb="22" eb="24">
      <t>ソウリョウ</t>
    </rPh>
    <phoneticPr fontId="3"/>
  </si>
  <si>
    <t>加盟校一覧作成費</t>
    <rPh sb="0" eb="3">
      <t>カメイコウ</t>
    </rPh>
    <rPh sb="3" eb="5">
      <t>イチラン</t>
    </rPh>
    <rPh sb="5" eb="7">
      <t>サクセイ</t>
    </rPh>
    <rPh sb="7" eb="8">
      <t>ヒ</t>
    </rPh>
    <phoneticPr fontId="3"/>
  </si>
  <si>
    <t>印刷費、県連事務局校等への送料</t>
  </si>
  <si>
    <t>業</t>
    <rPh sb="0" eb="1">
      <t>ギョウ</t>
    </rPh>
    <phoneticPr fontId="3"/>
  </si>
  <si>
    <t>ＦＨＪ誌費</t>
    <rPh sb="3" eb="4">
      <t>ザッシ</t>
    </rPh>
    <rPh sb="4" eb="5">
      <t>ヒヨウ</t>
    </rPh>
    <phoneticPr fontId="3"/>
  </si>
  <si>
    <t>加盟校と関係者へのFHJ誌代及び送料(５回）</t>
    <phoneticPr fontId="3"/>
  </si>
  <si>
    <t>※3,146,528円（外注印刷費、原稿料）</t>
    <rPh sb="10" eb="11">
      <t>エン</t>
    </rPh>
    <rPh sb="12" eb="14">
      <t>ガイチュウ</t>
    </rPh>
    <rPh sb="14" eb="16">
      <t>インサツ</t>
    </rPh>
    <rPh sb="16" eb="17">
      <t>ヒ</t>
    </rPh>
    <rPh sb="18" eb="21">
      <t>ゲンコウリョウ</t>
    </rPh>
    <phoneticPr fontId="3"/>
  </si>
  <si>
    <t>表彰費</t>
    <rPh sb="0" eb="2">
      <t>ヒョウショウ</t>
    </rPh>
    <rPh sb="2" eb="3">
      <t>ヒ</t>
    </rPh>
    <phoneticPr fontId="3"/>
  </si>
  <si>
    <t>クラブ員表彰状印刷及び県連への送料</t>
    <rPh sb="3" eb="4">
      <t>イン</t>
    </rPh>
    <rPh sb="4" eb="6">
      <t>ヒョウショウ</t>
    </rPh>
    <rPh sb="6" eb="7">
      <t>ジョウ</t>
    </rPh>
    <rPh sb="7" eb="9">
      <t>インサツ</t>
    </rPh>
    <rPh sb="9" eb="10">
      <t>オヨ</t>
    </rPh>
    <rPh sb="11" eb="13">
      <t>ケンレン</t>
    </rPh>
    <rPh sb="15" eb="17">
      <t>ソウリョウ</t>
    </rPh>
    <phoneticPr fontId="3"/>
  </si>
  <si>
    <t>研究費</t>
    <rPh sb="0" eb="3">
      <t>ケンキュウヒ</t>
    </rPh>
    <phoneticPr fontId="3"/>
  </si>
  <si>
    <t>各種委員会他</t>
    <rPh sb="0" eb="2">
      <t>カクシュ</t>
    </rPh>
    <rPh sb="2" eb="5">
      <t>イインカイ</t>
    </rPh>
    <rPh sb="5" eb="6">
      <t>タ</t>
    </rPh>
    <phoneticPr fontId="3"/>
  </si>
  <si>
    <t>費</t>
    <rPh sb="0" eb="1">
      <t>ヒ</t>
    </rPh>
    <phoneticPr fontId="3"/>
  </si>
  <si>
    <t>ブロック育成費</t>
    <rPh sb="4" eb="6">
      <t>イクセイ</t>
    </rPh>
    <rPh sb="6" eb="7">
      <t>ヒ</t>
    </rPh>
    <phoneticPr fontId="3"/>
  </si>
  <si>
    <t>ブロック育成費（10万×９)</t>
    <rPh sb="4" eb="7">
      <t>イクセイヒ</t>
    </rPh>
    <rPh sb="10" eb="11">
      <t>マン</t>
    </rPh>
    <phoneticPr fontId="3"/>
  </si>
  <si>
    <t>※800,000円（ブロック大会助成金）</t>
    <rPh sb="8" eb="9">
      <t>エン</t>
    </rPh>
    <rPh sb="14" eb="16">
      <t>タイカイ</t>
    </rPh>
    <rPh sb="16" eb="19">
      <t>ジョセイキン</t>
    </rPh>
    <phoneticPr fontId="3"/>
  </si>
  <si>
    <t>都道府県連盟補助費</t>
    <rPh sb="0" eb="1">
      <t>ト</t>
    </rPh>
    <rPh sb="1" eb="2">
      <t>ドウ</t>
    </rPh>
    <rPh sb="2" eb="4">
      <t>フケン</t>
    </rPh>
    <rPh sb="4" eb="6">
      <t>レンメイ</t>
    </rPh>
    <rPh sb="6" eb="8">
      <t>ホジョ</t>
    </rPh>
    <rPh sb="8" eb="9">
      <t>ヒ</t>
    </rPh>
    <phoneticPr fontId="3"/>
  </si>
  <si>
    <t>　</t>
    <phoneticPr fontId="3"/>
  </si>
  <si>
    <t>小計</t>
    <rPh sb="0" eb="2">
      <t>ショウケイ</t>
    </rPh>
    <phoneticPr fontId="3"/>
  </si>
  <si>
    <t>会議費</t>
    <rPh sb="0" eb="3">
      <t>カイギヒ</t>
    </rPh>
    <phoneticPr fontId="3"/>
  </si>
  <si>
    <t>本部・常任・運営各委員会他</t>
    <rPh sb="0" eb="2">
      <t>ホンブ</t>
    </rPh>
    <rPh sb="3" eb="5">
      <t>ジョウニン</t>
    </rPh>
    <rPh sb="6" eb="8">
      <t>ウンエイ</t>
    </rPh>
    <rPh sb="8" eb="9">
      <t>カク</t>
    </rPh>
    <rPh sb="9" eb="12">
      <t>イインカイ</t>
    </rPh>
    <rPh sb="12" eb="13">
      <t>タ</t>
    </rPh>
    <phoneticPr fontId="3"/>
  </si>
  <si>
    <t>運</t>
    <rPh sb="0" eb="1">
      <t>ウン</t>
    </rPh>
    <phoneticPr fontId="3"/>
  </si>
  <si>
    <t>通信費</t>
    <rPh sb="0" eb="3">
      <t>ツウシンヒ</t>
    </rPh>
    <phoneticPr fontId="3"/>
  </si>
  <si>
    <t>印刷費</t>
    <rPh sb="0" eb="2">
      <t>インサツ</t>
    </rPh>
    <rPh sb="2" eb="3">
      <t>ヒ</t>
    </rPh>
    <phoneticPr fontId="3"/>
  </si>
  <si>
    <t>コピ－代　資料印刷費他</t>
    <rPh sb="3" eb="4">
      <t>ダイ</t>
    </rPh>
    <rPh sb="5" eb="7">
      <t>シリョウ</t>
    </rPh>
    <rPh sb="7" eb="10">
      <t>インサツヒ</t>
    </rPh>
    <rPh sb="10" eb="11">
      <t>ホカ</t>
    </rPh>
    <phoneticPr fontId="3"/>
  </si>
  <si>
    <t>業務委託費</t>
    <rPh sb="0" eb="2">
      <t>ギョウム</t>
    </rPh>
    <rPh sb="2" eb="4">
      <t>イタク</t>
    </rPh>
    <rPh sb="4" eb="5">
      <t>ヒ</t>
    </rPh>
    <phoneticPr fontId="3"/>
  </si>
  <si>
    <t>財団へ業務委託（一部負担）</t>
    <rPh sb="0" eb="2">
      <t>ザイダン</t>
    </rPh>
    <rPh sb="3" eb="5">
      <t>ギョウム</t>
    </rPh>
    <rPh sb="5" eb="7">
      <t>イタク</t>
    </rPh>
    <rPh sb="8" eb="10">
      <t>イチブ</t>
    </rPh>
    <rPh sb="10" eb="12">
      <t>フタン</t>
    </rPh>
    <phoneticPr fontId="3"/>
  </si>
  <si>
    <t>営</t>
    <rPh sb="0" eb="1">
      <t>エイ</t>
    </rPh>
    <phoneticPr fontId="3"/>
  </si>
  <si>
    <t>旅費交通費</t>
    <rPh sb="0" eb="2">
      <t>リョヒ</t>
    </rPh>
    <rPh sb="2" eb="5">
      <t>コウツウヒ</t>
    </rPh>
    <phoneticPr fontId="3"/>
  </si>
  <si>
    <t>交際費</t>
    <rPh sb="0" eb="3">
      <t>コウサイヒ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</si>
  <si>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</si>
  <si>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パソコンの更新　コピー用紙  封筒  事務用品他</t>
    <rPh sb="5" eb="7">
      <t>コウシン</t>
    </rPh>
    <phoneticPr fontId="3"/>
  </si>
  <si>
    <t>雑費</t>
    <rPh sb="0" eb="2">
      <t>ザッピ</t>
    </rPh>
    <phoneticPr fontId="3"/>
  </si>
  <si>
    <t>ホ－ムペ－ジ管理料</t>
    <rPh sb="6" eb="8">
      <t>カンリ</t>
    </rPh>
    <rPh sb="8" eb="9">
      <t>リョウ</t>
    </rPh>
    <phoneticPr fontId="3"/>
  </si>
  <si>
    <t>連盟ホームページの更新、管理等</t>
    <rPh sb="0" eb="2">
      <t>レンメイ</t>
    </rPh>
    <rPh sb="9" eb="11">
      <t>コウシン</t>
    </rPh>
    <rPh sb="12" eb="14">
      <t>カンリ</t>
    </rPh>
    <rPh sb="14" eb="15">
      <t>トウ</t>
    </rPh>
    <phoneticPr fontId="3"/>
  </si>
  <si>
    <t>記念行事準備基金</t>
    <rPh sb="0" eb="2">
      <t>キネン</t>
    </rPh>
    <rPh sb="2" eb="4">
      <t>ギョウジ</t>
    </rPh>
    <rPh sb="4" eb="6">
      <t>ジュンビ</t>
    </rPh>
    <rPh sb="6" eb="8">
      <t>キキン</t>
    </rPh>
    <phoneticPr fontId="3"/>
  </si>
  <si>
    <t>周年行事基金積立 （８０周年）</t>
    <rPh sb="0" eb="2">
      <t>シュウネン</t>
    </rPh>
    <rPh sb="2" eb="4">
      <t>ギョウジ</t>
    </rPh>
    <rPh sb="4" eb="6">
      <t>キキン</t>
    </rPh>
    <rPh sb="6" eb="8">
      <t>ツミタテ</t>
    </rPh>
    <rPh sb="12" eb="14">
      <t>シュウネン</t>
    </rPh>
    <phoneticPr fontId="3"/>
  </si>
  <si>
    <t>活動推進基金</t>
    <rPh sb="0" eb="2">
      <t>カツドウ</t>
    </rPh>
    <rPh sb="2" eb="4">
      <t>スイシン</t>
    </rPh>
    <rPh sb="4" eb="6">
      <t>キキン</t>
    </rPh>
    <phoneticPr fontId="3"/>
  </si>
  <si>
    <t>予備費　</t>
    <rPh sb="0" eb="3">
      <t>ヨビヒ</t>
    </rPh>
    <phoneticPr fontId="3"/>
  </si>
  <si>
    <t>支　出　合　計</t>
    <rPh sb="0" eb="1">
      <t>ササ</t>
    </rPh>
    <rPh sb="2" eb="3">
      <t>デ</t>
    </rPh>
    <rPh sb="4" eb="5">
      <t>ゴウ</t>
    </rPh>
    <rPh sb="6" eb="7">
      <t>ケイ</t>
    </rPh>
    <phoneticPr fontId="3"/>
  </si>
  <si>
    <t>※印は、別途一般財団法人家庭クラブが負担した金額</t>
    <rPh sb="1" eb="2">
      <t>シルシ</t>
    </rPh>
    <rPh sb="4" eb="6">
      <t>ベット</t>
    </rPh>
    <rPh sb="6" eb="8">
      <t>イッパン</t>
    </rPh>
    <rPh sb="8" eb="10">
      <t>ザイダン</t>
    </rPh>
    <rPh sb="10" eb="12">
      <t>ホウジン</t>
    </rPh>
    <rPh sb="12" eb="14">
      <t>カテイ</t>
    </rPh>
    <rPh sb="18" eb="20">
      <t>フタン</t>
    </rPh>
    <rPh sb="22" eb="24">
      <t>キンガク</t>
    </rPh>
    <phoneticPr fontId="3"/>
  </si>
  <si>
    <t>　◆一般財団法人家庭クラブからの全国大会負担金５００万円については、コロナ禍による財団の財政悪化(収入5割減)により、
令和４年度の全額負担が難しい状況となったため、令和４年度は活動推進費から大会負担金３００万円を支出した。</t>
    <phoneticPr fontId="3"/>
  </si>
  <si>
    <t>監査の結果相違ないことを認めます。　　</t>
    <rPh sb="0" eb="2">
      <t>カンサ</t>
    </rPh>
    <rPh sb="3" eb="5">
      <t>ケッカ</t>
    </rPh>
    <rPh sb="5" eb="7">
      <t>ソウイ</t>
    </rPh>
    <rPh sb="12" eb="13">
      <t>ミト</t>
    </rPh>
    <phoneticPr fontId="3"/>
  </si>
  <si>
    <t>茨城県立日立北</t>
    <rPh sb="0" eb="2">
      <t>イバラキ</t>
    </rPh>
    <rPh sb="2" eb="4">
      <t>ケンリツ</t>
    </rPh>
    <rPh sb="4" eb="7">
      <t>ヒタチキタ</t>
    </rPh>
    <phoneticPr fontId="3"/>
  </si>
  <si>
    <t>高等学校</t>
    <rPh sb="0" eb="2">
      <t>コウトウ</t>
    </rPh>
    <rPh sb="2" eb="4">
      <t>ガッコウ</t>
    </rPh>
    <phoneticPr fontId="3"/>
  </si>
  <si>
    <t>生徒</t>
    <rPh sb="0" eb="2">
      <t>セイト</t>
    </rPh>
    <phoneticPr fontId="3"/>
  </si>
  <si>
    <t>大友　礼愛</t>
    <rPh sb="0" eb="2">
      <t>オオトモ</t>
    </rPh>
    <rPh sb="3" eb="4">
      <t>レイ</t>
    </rPh>
    <rPh sb="4" eb="5">
      <t>アイ</t>
    </rPh>
    <phoneticPr fontId="3"/>
  </si>
  <si>
    <t xml:space="preserve"> </t>
    <phoneticPr fontId="3"/>
  </si>
  <si>
    <t>　　　　　　　　　　　　　　　</t>
    <phoneticPr fontId="3"/>
  </si>
  <si>
    <t>教諭</t>
    <rPh sb="0" eb="2">
      <t>キョウユ</t>
    </rPh>
    <phoneticPr fontId="3"/>
  </si>
  <si>
    <t>相田　奈津江</t>
    <rPh sb="0" eb="2">
      <t>アイダ</t>
    </rPh>
    <rPh sb="3" eb="6">
      <t>ナツエ</t>
    </rPh>
    <phoneticPr fontId="3"/>
  </si>
  <si>
    <t>埼玉県立進修館</t>
    <rPh sb="0" eb="4">
      <t>サイタマケンリツ</t>
    </rPh>
    <rPh sb="4" eb="5">
      <t>シン</t>
    </rPh>
    <rPh sb="5" eb="7">
      <t>シュウカン</t>
    </rPh>
    <phoneticPr fontId="3"/>
  </si>
  <si>
    <t>野口　朱里</t>
    <rPh sb="0" eb="2">
      <t>ノグチ</t>
    </rPh>
    <rPh sb="3" eb="5">
      <t>アカリ</t>
    </rPh>
    <phoneticPr fontId="3"/>
  </si>
  <si>
    <t>渡邉　恵子</t>
    <rPh sb="0" eb="2">
      <t>ワタナベ</t>
    </rPh>
    <rPh sb="3" eb="5">
      <t>ケイコ</t>
    </rPh>
    <phoneticPr fontId="3"/>
  </si>
  <si>
    <t>電話負担分 文書送付 振込手数料</t>
    <phoneticPr fontId="3"/>
  </si>
  <si>
    <t xml:space="preserve"> (一般財団法人家庭クラブが各種コンクール経費として1,941,371円支出)</t>
    <rPh sb="2" eb="4">
      <t>イッパン</t>
    </rPh>
    <rPh sb="4" eb="6">
      <t>ザイダン</t>
    </rPh>
    <rPh sb="6" eb="8">
      <t>ホウジン</t>
    </rPh>
    <rPh sb="8" eb="10">
      <t>カテイ</t>
    </rPh>
    <rPh sb="14" eb="16">
      <t>カクシュ</t>
    </rPh>
    <rPh sb="21" eb="23">
      <t>ケイヒ</t>
    </rPh>
    <rPh sb="35" eb="36">
      <t>エン</t>
    </rPh>
    <rPh sb="36" eb="38">
      <t>シシュツ</t>
    </rPh>
    <phoneticPr fontId="3"/>
  </si>
  <si>
    <r>
      <rPr>
        <sz val="28"/>
        <rFont val="UD デジタル 教科書体 NK-B"/>
        <family val="1"/>
        <charset val="128"/>
      </rPr>
      <t>令和４年度決算報告</t>
    </r>
    <r>
      <rPr>
        <sz val="22"/>
        <rFont val="UD デジタル 教科書体 NK-B"/>
        <family val="1"/>
        <charset val="128"/>
      </rPr>
      <t xml:space="preserve"> </t>
    </r>
    <r>
      <rPr>
        <b/>
        <sz val="22"/>
        <rFont val="UD デジタル 教科書体 NK-B"/>
        <family val="1"/>
        <charset val="128"/>
      </rPr>
      <t xml:space="preserve">                          </t>
    </r>
    <r>
      <rPr>
        <sz val="14"/>
        <rFont val="UD デジタル 教科書体 N-R"/>
        <family val="1"/>
        <charset val="128"/>
      </rPr>
      <t>（令和４年４月１日～令和５年３月３1日）</t>
    </r>
    <rPh sb="0" eb="1">
      <t>レイ</t>
    </rPh>
    <rPh sb="1" eb="2">
      <t>ワ</t>
    </rPh>
    <rPh sb="3" eb="5">
      <t>ネンド</t>
    </rPh>
    <rPh sb="5" eb="7">
      <t>ケッサン</t>
    </rPh>
    <rPh sb="7" eb="8">
      <t>ホウ</t>
    </rPh>
    <rPh sb="8" eb="9">
      <t>ツゲ</t>
    </rPh>
    <rPh sb="40" eb="41">
      <t>ネン</t>
    </rPh>
    <rPh sb="42" eb="43">
      <t>ガツ</t>
    </rPh>
    <rPh sb="44" eb="45">
      <t>ニチ</t>
    </rPh>
    <rPh sb="46" eb="47">
      <t>レイ</t>
    </rPh>
    <rPh sb="47" eb="48">
      <t>ワ</t>
    </rPh>
    <rPh sb="49" eb="50">
      <t>ネン</t>
    </rPh>
    <rPh sb="50" eb="51">
      <t>ヘイネン</t>
    </rPh>
    <rPh sb="51" eb="52">
      <t>ガツ</t>
    </rPh>
    <rPh sb="54" eb="5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</si>
</sst>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0_ "/>
    <numFmt numFmtId="178" formatCode="#,##0;&quot;△ &quot;#,##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9C6500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6"/>
      <name val="UD デジタル 教科書体 NK-B"/>
      <family val="1"/>
      <charset val="128"/>
    </font>
    <font>
      <b/>
      <sz val="22"/>
      <name val="UD デジタル 教科書体 NK-B"/>
      <family val="1"/>
      <charset val="128"/>
    </font>
    <font>
      <sz val="14"/>
      <name val="UD デジタル 教科書体 N-R"/>
      <family val="1"/>
      <charset val="128"/>
    </font>
    <font>
      <sz val="28"/>
      <name val="UD デジタル 教科書体 NK-B"/>
      <family val="1"/>
      <charset val="128"/>
    </font>
    <font>
      <sz val="22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8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justifyLastLine="1"/>
    </xf>
    <xf numFmtId="0" fontId="11" fillId="0" borderId="0" xfId="0" applyFont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9" fillId="2" borderId="5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 shrinkToFit="1"/>
    </xf>
    <xf numFmtId="38" fontId="14" fillId="0" borderId="11" xfId="1" applyFont="1" applyFill="1" applyBorder="1" applyAlignment="1">
      <alignment vertical="center"/>
    </xf>
    <xf numFmtId="38" fontId="14" fillId="0" borderId="11" xfId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38" fontId="15" fillId="0" borderId="9" xfId="1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38" fontId="14" fillId="0" borderId="16" xfId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14" fillId="0" borderId="11" xfId="1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38" fontId="14" fillId="0" borderId="20" xfId="1" applyFont="1" applyBorder="1" applyAlignment="1">
      <alignment vertical="center"/>
    </xf>
    <xf numFmtId="38" fontId="14" fillId="0" borderId="21" xfId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10" fillId="0" borderId="5" xfId="1" applyFont="1" applyBorder="1" applyAlignment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17" fillId="0" borderId="6" xfId="0" applyNumberFormat="1" applyFont="1" applyBorder="1" applyAlignment="1">
      <alignment horizontal="right" vertical="center"/>
    </xf>
    <xf numFmtId="176" fontId="17" fillId="0" borderId="4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0" fontId="5" fillId="0" borderId="0" xfId="0" applyFont="1"/>
    <xf numFmtId="0" fontId="6" fillId="0" borderId="26" xfId="0" applyFont="1" applyBorder="1"/>
    <xf numFmtId="0" fontId="6" fillId="0" borderId="30" xfId="0" applyFont="1" applyBorder="1" applyAlignment="1">
      <alignment horizontal="center" vertical="center"/>
    </xf>
    <xf numFmtId="0" fontId="14" fillId="0" borderId="26" xfId="0" applyFont="1" applyBorder="1"/>
    <xf numFmtId="38" fontId="14" fillId="0" borderId="11" xfId="1" applyFont="1" applyBorder="1" applyAlignment="1">
      <alignment horizontal="distributed" vertical="center"/>
    </xf>
    <xf numFmtId="38" fontId="14" fillId="0" borderId="13" xfId="1" applyFont="1" applyFill="1" applyBorder="1" applyAlignment="1">
      <alignment vertical="center"/>
    </xf>
    <xf numFmtId="176" fontId="6" fillId="0" borderId="16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34" xfId="0" applyFont="1" applyBorder="1" applyAlignment="1">
      <alignment horizontal="center" vertical="center"/>
    </xf>
    <xf numFmtId="38" fontId="14" fillId="0" borderId="15" xfId="1" applyFont="1" applyBorder="1" applyAlignment="1">
      <alignment horizontal="distributed" vertical="center"/>
    </xf>
    <xf numFmtId="38" fontId="6" fillId="0" borderId="15" xfId="1" applyFont="1" applyBorder="1" applyAlignment="1">
      <alignment horizontal="distributed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38" fontId="14" fillId="0" borderId="32" xfId="1" applyFont="1" applyBorder="1" applyAlignment="1">
      <alignment vertical="center"/>
    </xf>
    <xf numFmtId="38" fontId="14" fillId="0" borderId="13" xfId="1" applyFont="1" applyBorder="1" applyAlignment="1">
      <alignment vertical="center"/>
    </xf>
    <xf numFmtId="0" fontId="14" fillId="0" borderId="26" xfId="0" applyFont="1" applyBorder="1" applyAlignment="1">
      <alignment vertical="top"/>
    </xf>
    <xf numFmtId="0" fontId="6" fillId="0" borderId="0" xfId="0" applyFont="1" applyAlignment="1">
      <alignment horizontal="left" vertical="center" wrapText="1"/>
    </xf>
    <xf numFmtId="0" fontId="14" fillId="3" borderId="26" xfId="0" applyFont="1" applyFill="1" applyBorder="1" applyAlignment="1">
      <alignment vertical="top"/>
    </xf>
    <xf numFmtId="0" fontId="5" fillId="3" borderId="0" xfId="0" applyFont="1" applyFill="1"/>
    <xf numFmtId="0" fontId="6" fillId="0" borderId="40" xfId="0" applyFont="1" applyBorder="1" applyAlignment="1">
      <alignment horizontal="center" vertical="center"/>
    </xf>
    <xf numFmtId="38" fontId="6" fillId="0" borderId="41" xfId="1" applyFont="1" applyBorder="1" applyAlignment="1">
      <alignment vertical="center"/>
    </xf>
    <xf numFmtId="38" fontId="14" fillId="0" borderId="37" xfId="1" applyFont="1" applyFill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0" fontId="14" fillId="2" borderId="42" xfId="0" applyFont="1" applyFill="1" applyBorder="1"/>
    <xf numFmtId="0" fontId="6" fillId="2" borderId="43" xfId="0" applyFont="1" applyFill="1" applyBorder="1" applyAlignment="1">
      <alignment vertical="center"/>
    </xf>
    <xf numFmtId="38" fontId="10" fillId="2" borderId="7" xfId="1" applyFont="1" applyFill="1" applyBorder="1" applyAlignment="1">
      <alignment horizontal="distributed" vertical="center" justifyLastLine="1"/>
    </xf>
    <xf numFmtId="38" fontId="10" fillId="0" borderId="5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176" fontId="22" fillId="0" borderId="6" xfId="0" applyNumberFormat="1" applyFont="1" applyBorder="1" applyAlignment="1">
      <alignment horizontal="right" vertical="center"/>
    </xf>
    <xf numFmtId="176" fontId="22" fillId="0" borderId="4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2" borderId="0" xfId="0" applyFont="1" applyFill="1"/>
    <xf numFmtId="176" fontId="19" fillId="0" borderId="8" xfId="0" applyNumberFormat="1" applyFont="1" applyBorder="1" applyAlignment="1">
      <alignment horizontal="left" vertical="center"/>
    </xf>
    <xf numFmtId="176" fontId="24" fillId="0" borderId="9" xfId="0" applyNumberFormat="1" applyFont="1" applyBorder="1" applyAlignment="1">
      <alignment horizontal="left" vertical="center"/>
    </xf>
    <xf numFmtId="176" fontId="24" fillId="0" borderId="10" xfId="0" applyNumberFormat="1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176" fontId="24" fillId="0" borderId="14" xfId="0" applyNumberFormat="1" applyFont="1" applyBorder="1" applyAlignment="1">
      <alignment horizontal="left" vertical="center"/>
    </xf>
    <xf numFmtId="176" fontId="24" fillId="0" borderId="15" xfId="0" applyNumberFormat="1" applyFont="1" applyBorder="1" applyAlignment="1">
      <alignment horizontal="left" vertical="center"/>
    </xf>
    <xf numFmtId="176" fontId="19" fillId="0" borderId="13" xfId="0" applyNumberFormat="1" applyFont="1" applyBorder="1" applyAlignment="1">
      <alignment horizontal="left" vertical="center"/>
    </xf>
    <xf numFmtId="176" fontId="24" fillId="0" borderId="13" xfId="0" applyNumberFormat="1" applyFont="1" applyBorder="1" applyAlignment="1">
      <alignment horizontal="right" vertical="center"/>
    </xf>
    <xf numFmtId="176" fontId="24" fillId="0" borderId="14" xfId="0" applyNumberFormat="1" applyFont="1" applyBorder="1" applyAlignment="1">
      <alignment horizontal="right" vertical="center"/>
    </xf>
    <xf numFmtId="38" fontId="14" fillId="0" borderId="37" xfId="1" applyFont="1" applyBorder="1" applyAlignment="1">
      <alignment vertical="center"/>
    </xf>
    <xf numFmtId="176" fontId="24" fillId="0" borderId="37" xfId="0" applyNumberFormat="1" applyFont="1" applyBorder="1" applyAlignment="1">
      <alignment horizontal="right" vertical="center"/>
    </xf>
    <xf numFmtId="176" fontId="24" fillId="0" borderId="38" xfId="0" applyNumberFormat="1" applyFont="1" applyBorder="1" applyAlignment="1">
      <alignment horizontal="right" vertical="center"/>
    </xf>
    <xf numFmtId="0" fontId="14" fillId="0" borderId="42" xfId="0" applyFont="1" applyBorder="1"/>
    <xf numFmtId="0" fontId="6" fillId="0" borderId="45" xfId="0" applyFont="1" applyBorder="1" applyAlignment="1">
      <alignment horizontal="center" vertical="center"/>
    </xf>
    <xf numFmtId="38" fontId="5" fillId="0" borderId="20" xfId="1" applyFont="1" applyBorder="1" applyAlignment="1">
      <alignment horizontal="distributed" vertical="center"/>
    </xf>
    <xf numFmtId="38" fontId="14" fillId="0" borderId="46" xfId="1" applyFont="1" applyBorder="1" applyAlignment="1">
      <alignment vertical="center"/>
    </xf>
    <xf numFmtId="38" fontId="14" fillId="0" borderId="38" xfId="1" applyFont="1" applyBorder="1" applyAlignment="1">
      <alignment vertical="center"/>
    </xf>
    <xf numFmtId="176" fontId="19" fillId="0" borderId="37" xfId="0" applyNumberFormat="1" applyFont="1" applyBorder="1" applyAlignment="1">
      <alignment horizontal="left" vertical="center"/>
    </xf>
    <xf numFmtId="0" fontId="6" fillId="0" borderId="8" xfId="0" applyFont="1" applyBorder="1"/>
    <xf numFmtId="0" fontId="6" fillId="2" borderId="47" xfId="0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22" fillId="2" borderId="6" xfId="1" applyFont="1" applyFill="1" applyBorder="1" applyAlignment="1">
      <alignment vertical="center"/>
    </xf>
    <xf numFmtId="38" fontId="22" fillId="2" borderId="4" xfId="1" applyFont="1" applyFill="1" applyBorder="1" applyAlignment="1">
      <alignment vertical="center"/>
    </xf>
    <xf numFmtId="0" fontId="6" fillId="0" borderId="0" xfId="0" applyFont="1" applyAlignment="1">
      <alignment horizontal="left" wrapText="1"/>
    </xf>
    <xf numFmtId="0" fontId="6" fillId="0" borderId="48" xfId="0" applyFont="1" applyBorder="1" applyAlignment="1">
      <alignment horizontal="center" vertical="center"/>
    </xf>
    <xf numFmtId="38" fontId="6" fillId="0" borderId="11" xfId="1" applyFont="1" applyBorder="1" applyAlignment="1">
      <alignment horizontal="distributed" vertical="center"/>
    </xf>
    <xf numFmtId="38" fontId="14" fillId="0" borderId="10" xfId="1" applyFont="1" applyBorder="1" applyAlignment="1">
      <alignment vertical="center"/>
    </xf>
    <xf numFmtId="38" fontId="14" fillId="0" borderId="32" xfId="1" applyFont="1" applyFill="1" applyBorder="1" applyAlignment="1">
      <alignment vertical="center"/>
    </xf>
    <xf numFmtId="176" fontId="6" fillId="0" borderId="49" xfId="0" applyNumberFormat="1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38" fontId="6" fillId="0" borderId="20" xfId="1" applyFont="1" applyBorder="1" applyAlignment="1">
      <alignment horizontal="distributed" vertical="center"/>
    </xf>
    <xf numFmtId="38" fontId="14" fillId="0" borderId="16" xfId="1" applyFont="1" applyBorder="1" applyAlignment="1">
      <alignment vertical="center"/>
    </xf>
    <xf numFmtId="38" fontId="14" fillId="0" borderId="26" xfId="1" applyFont="1" applyFill="1" applyBorder="1" applyAlignment="1">
      <alignment vertical="center"/>
    </xf>
    <xf numFmtId="176" fontId="24" fillId="0" borderId="13" xfId="0" applyNumberFormat="1" applyFont="1" applyBorder="1" applyAlignment="1">
      <alignment horizontal="left" vertical="center"/>
    </xf>
    <xf numFmtId="0" fontId="25" fillId="0" borderId="0" xfId="0" applyFont="1"/>
    <xf numFmtId="0" fontId="6" fillId="0" borderId="17" xfId="0" applyFont="1" applyBorder="1"/>
    <xf numFmtId="0" fontId="6" fillId="0" borderId="51" xfId="0" applyFont="1" applyBorder="1" applyAlignment="1">
      <alignment horizontal="center" vertical="center"/>
    </xf>
    <xf numFmtId="38" fontId="14" fillId="0" borderId="39" xfId="1" applyFont="1" applyBorder="1" applyAlignment="1">
      <alignment horizontal="distributed" vertical="center"/>
    </xf>
    <xf numFmtId="176" fontId="6" fillId="0" borderId="52" xfId="0" applyNumberFormat="1" applyFont="1" applyBorder="1" applyAlignment="1">
      <alignment horizontal="right" vertical="center"/>
    </xf>
    <xf numFmtId="176" fontId="24" fillId="0" borderId="26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horizontal="right" vertical="center"/>
    </xf>
    <xf numFmtId="0" fontId="26" fillId="0" borderId="20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24" fillId="0" borderId="7" xfId="0" applyFont="1" applyBorder="1" applyAlignment="1">
      <alignment horizontal="left" vertical="center"/>
    </xf>
    <xf numFmtId="38" fontId="5" fillId="0" borderId="0" xfId="0" applyNumberFormat="1" applyFont="1"/>
    <xf numFmtId="38" fontId="10" fillId="0" borderId="0" xfId="1" applyFont="1" applyAlignment="1">
      <alignment horizontal="center" vertical="center" justifyLastLine="1"/>
    </xf>
    <xf numFmtId="38" fontId="10" fillId="0" borderId="0" xfId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6" fontId="22" fillId="0" borderId="0" xfId="0" applyNumberFormat="1" applyFont="1" applyAlignment="1">
      <alignment horizontal="right" vertical="center"/>
    </xf>
    <xf numFmtId="176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right" vertical="top"/>
    </xf>
    <xf numFmtId="0" fontId="2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3" xfId="0" applyFont="1" applyBorder="1" applyAlignment="1">
      <alignment horizontal="right" vertical="center"/>
    </xf>
    <xf numFmtId="0" fontId="14" fillId="0" borderId="53" xfId="0" applyFont="1" applyBorder="1" applyAlignment="1">
      <alignment horizontal="right" vertical="center"/>
    </xf>
    <xf numFmtId="0" fontId="14" fillId="0" borderId="5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53" xfId="0" applyFont="1" applyBorder="1" applyAlignment="1">
      <alignment horizontal="left" vertical="center"/>
    </xf>
    <xf numFmtId="58" fontId="5" fillId="0" borderId="0" xfId="0" applyNumberFormat="1" applyFont="1" applyAlignment="1">
      <alignment horizontal="left"/>
    </xf>
    <xf numFmtId="58" fontId="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38" fontId="5" fillId="0" borderId="0" xfId="0" applyNumberFormat="1" applyFont="1" applyAlignment="1">
      <alignment horizontal="right"/>
    </xf>
    <xf numFmtId="0" fontId="30" fillId="0" borderId="0" xfId="0" applyFont="1" applyAlignment="1">
      <alignment horizontal="distributed" vertical="center" justifyLastLine="1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horizontal="distributed" justifyLastLine="1"/>
    </xf>
    <xf numFmtId="38" fontId="5" fillId="0" borderId="0" xfId="0" applyNumberFormat="1" applyFont="1" applyAlignment="1">
      <alignment horizontal="right" vertical="center" justifyLastLine="1"/>
    </xf>
    <xf numFmtId="178" fontId="6" fillId="0" borderId="16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8" fontId="10" fillId="0" borderId="6" xfId="1" applyFont="1" applyBorder="1" applyAlignment="1">
      <alignment horizontal="center" vertical="center" justifyLastLine="1"/>
    </xf>
    <xf numFmtId="38" fontId="10" fillId="0" borderId="4" xfId="1" applyFont="1" applyBorder="1" applyAlignment="1">
      <alignment horizontal="center" vertical="center" justifyLastLine="1"/>
    </xf>
    <xf numFmtId="38" fontId="10" fillId="0" borderId="7" xfId="1" applyFont="1" applyBorder="1" applyAlignment="1">
      <alignment horizontal="center" vertical="center" justifyLastLine="1"/>
    </xf>
    <xf numFmtId="0" fontId="5" fillId="0" borderId="0" xfId="0" applyFont="1" applyAlignment="1">
      <alignment horizontal="left" vertical="center" wrapText="1"/>
    </xf>
    <xf numFmtId="58" fontId="14" fillId="0" borderId="0" xfId="0" applyNumberFormat="1" applyFont="1" applyAlignment="1">
      <alignment horizontal="left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8" fontId="14" fillId="0" borderId="36" xfId="1" applyFont="1" applyBorder="1" applyAlignment="1">
      <alignment horizontal="left" vertical="center"/>
    </xf>
    <xf numFmtId="38" fontId="14" fillId="0" borderId="31" xfId="1" applyFont="1" applyBorder="1" applyAlignment="1">
      <alignment horizontal="left" vertical="center"/>
    </xf>
    <xf numFmtId="38" fontId="14" fillId="0" borderId="21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/>
    </xf>
    <xf numFmtId="38" fontId="14" fillId="0" borderId="21" xfId="1" applyFont="1" applyBorder="1" applyAlignment="1">
      <alignment horizontal="right" vertical="center" wrapText="1"/>
    </xf>
    <xf numFmtId="38" fontId="14" fillId="0" borderId="12" xfId="1" applyFont="1" applyBorder="1" applyAlignment="1">
      <alignment horizontal="right" vertical="center" wrapText="1"/>
    </xf>
    <xf numFmtId="176" fontId="6" fillId="0" borderId="2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38" fontId="6" fillId="0" borderId="36" xfId="1" applyFont="1" applyBorder="1" applyAlignment="1">
      <alignment horizontal="left" vertical="center" wrapText="1"/>
    </xf>
    <xf numFmtId="38" fontId="6" fillId="0" borderId="31" xfId="1" applyFont="1" applyBorder="1" applyAlignment="1">
      <alignment horizontal="left" vertical="center" wrapText="1"/>
    </xf>
    <xf numFmtId="38" fontId="14" fillId="0" borderId="21" xfId="1" applyFont="1" applyFill="1" applyBorder="1" applyAlignment="1">
      <alignment horizontal="right" vertical="center"/>
    </xf>
    <xf numFmtId="38" fontId="14" fillId="0" borderId="12" xfId="1" applyFont="1" applyFill="1" applyBorder="1" applyAlignment="1">
      <alignment horizontal="right" vertical="center"/>
    </xf>
    <xf numFmtId="38" fontId="14" fillId="0" borderId="36" xfId="1" applyFont="1" applyBorder="1" applyAlignment="1">
      <alignment horizontal="left" vertical="center" wrapText="1"/>
    </xf>
    <xf numFmtId="38" fontId="14" fillId="0" borderId="31" xfId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4" fillId="0" borderId="28" xfId="1" applyFont="1" applyBorder="1" applyAlignment="1">
      <alignment horizontal="left" vertical="center" wrapText="1"/>
    </xf>
    <xf numFmtId="38" fontId="14" fillId="0" borderId="29" xfId="1" applyFont="1" applyBorder="1" applyAlignment="1">
      <alignment horizontal="right" vertical="center"/>
    </xf>
    <xf numFmtId="38" fontId="14" fillId="0" borderId="29" xfId="1" applyFont="1" applyFill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justifyLastLine="1"/>
    </xf>
    <xf numFmtId="38" fontId="10" fillId="2" borderId="1" xfId="1" applyFont="1" applyFill="1" applyBorder="1" applyAlignment="1">
      <alignment horizontal="center" vertical="center" justifyLastLine="1"/>
    </xf>
    <xf numFmtId="38" fontId="10" fillId="2" borderId="2" xfId="1" applyFont="1" applyFill="1" applyBorder="1" applyAlignment="1">
      <alignment horizontal="center" vertical="center" justifyLastLine="1"/>
    </xf>
    <xf numFmtId="38" fontId="10" fillId="2" borderId="3" xfId="1" applyFont="1" applyFill="1" applyBorder="1" applyAlignment="1">
      <alignment horizontal="center" vertical="center" justifyLastLine="1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distributed"/>
    </xf>
    <xf numFmtId="0" fontId="14" fillId="0" borderId="9" xfId="0" applyFont="1" applyBorder="1" applyAlignment="1">
      <alignment horizontal="center" vertical="distributed"/>
    </xf>
    <xf numFmtId="0" fontId="14" fillId="0" borderId="10" xfId="0" applyFont="1" applyBorder="1" applyAlignment="1">
      <alignment horizontal="center" vertical="distributed"/>
    </xf>
    <xf numFmtId="0" fontId="14" fillId="0" borderId="13" xfId="0" applyFont="1" applyBorder="1" applyAlignment="1">
      <alignment horizontal="center" vertical="distributed"/>
    </xf>
    <xf numFmtId="0" fontId="14" fillId="0" borderId="14" xfId="0" applyFont="1" applyBorder="1" applyAlignment="1">
      <alignment horizontal="center" vertical="distributed"/>
    </xf>
    <xf numFmtId="0" fontId="14" fillId="0" borderId="15" xfId="0" applyFont="1" applyBorder="1" applyAlignment="1">
      <alignment horizontal="center" vertical="distributed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distributed"/>
    </xf>
    <xf numFmtId="0" fontId="14" fillId="0" borderId="18" xfId="0" applyFont="1" applyBorder="1" applyAlignment="1">
      <alignment horizontal="center" vertical="distributed"/>
    </xf>
    <xf numFmtId="0" fontId="14" fillId="0" borderId="19" xfId="0" applyFont="1" applyBorder="1" applyAlignment="1">
      <alignment horizontal="center" vertical="distributed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L67"/>
  <sheetViews>
    <sheetView tabSelected="1" view="pageLayout" zoomScaleNormal="70" workbookViewId="0">
      <selection sqref="A1:K2"/>
    </sheetView>
  </sheetViews>
  <sheetFormatPr defaultRowHeight="13.5" x14ac:dyDescent="0.15"/>
  <cols>
    <col min="1" max="1" width="1.25" style="48" customWidth="1"/>
    <col min="2" max="2" width="1.125" style="48" customWidth="1"/>
    <col min="3" max="3" width="3.625" style="141" customWidth="1"/>
    <col min="4" max="4" width="4" style="146" bestFit="1" customWidth="1"/>
    <col min="5" max="5" width="20.5" style="146" customWidth="1"/>
    <col min="6" max="6" width="16.25" style="146" customWidth="1"/>
    <col min="7" max="7" width="16.125" style="146" customWidth="1"/>
    <col min="8" max="10" width="16.25" style="146" customWidth="1"/>
    <col min="11" max="11" width="18.875" style="146" customWidth="1"/>
    <col min="12" max="12" width="4.375" style="48" customWidth="1"/>
    <col min="13" max="13" width="17.375" style="48" customWidth="1"/>
    <col min="14" max="17" width="9" style="48"/>
    <col min="18" max="18" width="54.125" style="48" customWidth="1"/>
    <col min="19" max="22" width="9" style="48" hidden="1" customWidth="1"/>
    <col min="23" max="23" width="9.375" style="48" customWidth="1"/>
    <col min="24" max="26" width="9" style="48" hidden="1" customWidth="1"/>
    <col min="27" max="27" width="9" style="48"/>
    <col min="28" max="28" width="8" style="48" customWidth="1"/>
    <col min="29" max="30" width="9" style="48" hidden="1" customWidth="1"/>
    <col min="31" max="16384" width="9" style="48"/>
  </cols>
  <sheetData>
    <row r="1" spans="1:272" s="1" customFormat="1" ht="27.75" customHeight="1" x14ac:dyDescent="0.15">
      <c r="A1" s="250" t="s">
        <v>86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"/>
    </row>
    <row r="2" spans="1:272" s="3" customFormat="1" ht="9.75" customHeight="1" x14ac:dyDescent="0.1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4"/>
    </row>
    <row r="3" spans="1:272" s="5" customFormat="1" ht="27" customHeight="1" x14ac:dyDescent="0.15">
      <c r="D3" s="6"/>
      <c r="E3" s="7" t="s">
        <v>0</v>
      </c>
      <c r="F3" s="8">
        <f>G11</f>
        <v>21912560</v>
      </c>
      <c r="G3" s="9" t="s">
        <v>1</v>
      </c>
      <c r="H3" s="8">
        <f>G43</f>
        <v>21054371</v>
      </c>
      <c r="I3" s="10" t="s">
        <v>2</v>
      </c>
      <c r="J3" s="11">
        <f>F3-H3</f>
        <v>858189</v>
      </c>
      <c r="K3" s="12" t="s">
        <v>3</v>
      </c>
      <c r="L3" s="12"/>
    </row>
    <row r="4" spans="1:272" s="5" customFormat="1" ht="12" customHeight="1" x14ac:dyDescent="0.15">
      <c r="D4" s="6"/>
      <c r="E4" s="12"/>
      <c r="F4" s="12"/>
      <c r="G4" s="12"/>
      <c r="H4" s="12"/>
      <c r="I4" s="12"/>
      <c r="J4" s="12"/>
      <c r="K4" s="12"/>
      <c r="L4" s="12"/>
    </row>
    <row r="5" spans="1:272" s="3" customFormat="1" ht="21.95" customHeight="1" thickBot="1" x14ac:dyDescent="0.2">
      <c r="C5" s="228" t="s">
        <v>4</v>
      </c>
      <c r="D5" s="228"/>
      <c r="E5" s="228"/>
      <c r="F5" s="13"/>
      <c r="G5" s="13"/>
      <c r="H5" s="14"/>
      <c r="I5" s="14"/>
      <c r="J5" s="14"/>
      <c r="K5" s="14" t="s">
        <v>5</v>
      </c>
    </row>
    <row r="6" spans="1:272" s="3" customFormat="1" ht="33" customHeight="1" thickBot="1" x14ac:dyDescent="0.2">
      <c r="C6" s="229" t="s">
        <v>6</v>
      </c>
      <c r="D6" s="230"/>
      <c r="E6" s="231"/>
      <c r="F6" s="15" t="s">
        <v>7</v>
      </c>
      <c r="G6" s="16" t="s">
        <v>8</v>
      </c>
      <c r="H6" s="17" t="s">
        <v>9</v>
      </c>
      <c r="I6" s="232" t="s">
        <v>10</v>
      </c>
      <c r="J6" s="233"/>
      <c r="K6" s="234"/>
    </row>
    <row r="7" spans="1:272" s="3" customFormat="1" ht="24.95" customHeight="1" x14ac:dyDescent="0.15">
      <c r="C7" s="235" t="s">
        <v>11</v>
      </c>
      <c r="D7" s="236"/>
      <c r="E7" s="237"/>
      <c r="F7" s="18">
        <v>822247</v>
      </c>
      <c r="G7" s="19">
        <v>822247</v>
      </c>
      <c r="H7" s="20">
        <f>G7-F7</f>
        <v>0</v>
      </c>
      <c r="I7" s="21"/>
      <c r="J7" s="21"/>
      <c r="K7" s="22"/>
      <c r="L7" s="12"/>
    </row>
    <row r="8" spans="1:272" s="3" customFormat="1" ht="24.95" customHeight="1" thickBot="1" x14ac:dyDescent="0.2">
      <c r="C8" s="238" t="s">
        <v>12</v>
      </c>
      <c r="D8" s="239"/>
      <c r="E8" s="240"/>
      <c r="F8" s="18">
        <v>22000000</v>
      </c>
      <c r="G8" s="23">
        <v>20541200</v>
      </c>
      <c r="H8" s="168">
        <f>G8-F8</f>
        <v>-1458800</v>
      </c>
      <c r="I8" s="241" t="s">
        <v>13</v>
      </c>
      <c r="J8" s="242"/>
      <c r="K8" s="243"/>
      <c r="L8" s="25"/>
      <c r="M8" s="26"/>
      <c r="N8" s="27"/>
    </row>
    <row r="9" spans="1:272" s="3" customFormat="1" ht="25.5" customHeight="1" thickBot="1" x14ac:dyDescent="0.2">
      <c r="C9" s="238" t="s">
        <v>14</v>
      </c>
      <c r="D9" s="239"/>
      <c r="E9" s="240"/>
      <c r="F9" s="28">
        <v>390000</v>
      </c>
      <c r="G9" s="23">
        <v>480000</v>
      </c>
      <c r="H9" s="20">
        <f>G9-F9</f>
        <v>90000</v>
      </c>
      <c r="I9" s="24" t="s">
        <v>15</v>
      </c>
      <c r="J9" s="29"/>
      <c r="K9" s="30"/>
      <c r="L9" s="25"/>
      <c r="N9" s="31"/>
    </row>
    <row r="10" spans="1:272" s="3" customFormat="1" ht="24.95" customHeight="1" thickBot="1" x14ac:dyDescent="0.2">
      <c r="C10" s="244" t="s">
        <v>16</v>
      </c>
      <c r="D10" s="245"/>
      <c r="E10" s="246"/>
      <c r="F10" s="32">
        <v>50000</v>
      </c>
      <c r="G10" s="33">
        <v>69113</v>
      </c>
      <c r="H10" s="34">
        <f>G10-F10</f>
        <v>19113</v>
      </c>
      <c r="I10" s="35" t="s">
        <v>17</v>
      </c>
      <c r="J10" s="36"/>
      <c r="K10" s="37"/>
      <c r="L10" s="25"/>
      <c r="M10" s="26"/>
    </row>
    <row r="11" spans="1:272" s="3" customFormat="1" ht="24.95" customHeight="1" thickBot="1" x14ac:dyDescent="0.2">
      <c r="C11" s="247" t="s">
        <v>18</v>
      </c>
      <c r="D11" s="248"/>
      <c r="E11" s="249"/>
      <c r="F11" s="38">
        <f>SUM(F7:F10)</f>
        <v>23262247</v>
      </c>
      <c r="G11" s="39">
        <f>SUM(G7:G10)</f>
        <v>21912560</v>
      </c>
      <c r="H11" s="167">
        <f>SUM(H7:H10)</f>
        <v>-1349687</v>
      </c>
      <c r="I11" s="41"/>
      <c r="J11" s="42"/>
      <c r="K11" s="43"/>
      <c r="L11" s="44"/>
    </row>
    <row r="12" spans="1:272" s="3" customFormat="1" ht="21.95" customHeight="1" x14ac:dyDescent="0.15">
      <c r="D12" s="14"/>
      <c r="E12" s="14"/>
      <c r="F12" s="14"/>
      <c r="G12" s="45"/>
      <c r="H12" s="46"/>
      <c r="I12" s="46"/>
      <c r="J12" s="46"/>
      <c r="K12" s="45"/>
      <c r="L12" s="14"/>
    </row>
    <row r="13" spans="1:272" s="3" customFormat="1" ht="21.95" customHeight="1" thickBot="1" x14ac:dyDescent="0.2">
      <c r="C13" s="227" t="s">
        <v>19</v>
      </c>
      <c r="D13" s="227"/>
      <c r="E13" s="227"/>
      <c r="F13" s="14"/>
      <c r="G13" s="45"/>
      <c r="H13" s="45"/>
      <c r="I13" s="45"/>
      <c r="J13" s="45"/>
      <c r="K13" s="14" t="s">
        <v>5</v>
      </c>
      <c r="L13" s="14"/>
    </row>
    <row r="14" spans="1:272" ht="35.25" customHeight="1" thickBot="1" x14ac:dyDescent="0.2">
      <c r="A14" s="3"/>
      <c r="B14" s="3"/>
      <c r="C14" s="179" t="s">
        <v>6</v>
      </c>
      <c r="D14" s="180"/>
      <c r="E14" s="181"/>
      <c r="F14" s="15" t="s">
        <v>7</v>
      </c>
      <c r="G14" s="16" t="s">
        <v>8</v>
      </c>
      <c r="H14" s="47" t="s">
        <v>20</v>
      </c>
      <c r="I14" s="212" t="s">
        <v>10</v>
      </c>
      <c r="J14" s="213"/>
      <c r="K14" s="214"/>
      <c r="L14" s="1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</row>
    <row r="15" spans="1:272" ht="22.5" customHeight="1" x14ac:dyDescent="0.15">
      <c r="C15" s="49"/>
      <c r="D15" s="215">
        <v>1</v>
      </c>
      <c r="E15" s="217" t="s">
        <v>21</v>
      </c>
      <c r="F15" s="218">
        <v>2500000</v>
      </c>
      <c r="G15" s="219">
        <v>2500000</v>
      </c>
      <c r="H15" s="220">
        <v>0</v>
      </c>
      <c r="I15" s="221" t="s">
        <v>22</v>
      </c>
      <c r="J15" s="222"/>
      <c r="K15" s="223"/>
      <c r="L15" s="14"/>
    </row>
    <row r="16" spans="1:272" ht="12" customHeight="1" x14ac:dyDescent="0.15">
      <c r="C16" s="49"/>
      <c r="D16" s="216"/>
      <c r="E16" s="211"/>
      <c r="F16" s="192"/>
      <c r="G16" s="209"/>
      <c r="H16" s="196"/>
      <c r="I16" s="224" t="s">
        <v>23</v>
      </c>
      <c r="J16" s="225"/>
      <c r="K16" s="226"/>
      <c r="L16" s="14"/>
    </row>
    <row r="17" spans="3:13" ht="24.95" customHeight="1" x14ac:dyDescent="0.2">
      <c r="C17" s="51"/>
      <c r="D17" s="50">
        <v>2</v>
      </c>
      <c r="E17" s="52" t="s">
        <v>24</v>
      </c>
      <c r="F17" s="28">
        <v>1700000</v>
      </c>
      <c r="G17" s="53">
        <v>1106775</v>
      </c>
      <c r="H17" s="54">
        <f>F17-G17</f>
        <v>593225</v>
      </c>
      <c r="I17" s="55" t="s">
        <v>25</v>
      </c>
      <c r="J17" s="56"/>
      <c r="K17" s="57"/>
      <c r="L17" s="58"/>
    </row>
    <row r="18" spans="3:13" ht="24.95" customHeight="1" x14ac:dyDescent="0.2">
      <c r="C18" s="51" t="s">
        <v>26</v>
      </c>
      <c r="D18" s="59">
        <v>3</v>
      </c>
      <c r="E18" s="60" t="s">
        <v>27</v>
      </c>
      <c r="F18" s="28">
        <v>3240000</v>
      </c>
      <c r="G18" s="53">
        <v>3240000</v>
      </c>
      <c r="H18" s="54">
        <f t="shared" ref="H18:H25" si="0">F18-G18</f>
        <v>0</v>
      </c>
      <c r="I18" s="173" t="s">
        <v>28</v>
      </c>
      <c r="J18" s="174"/>
      <c r="K18" s="175"/>
      <c r="L18" s="58"/>
    </row>
    <row r="19" spans="3:13" ht="19.5" customHeight="1" x14ac:dyDescent="0.2">
      <c r="C19" s="51"/>
      <c r="D19" s="187">
        <v>4</v>
      </c>
      <c r="E19" s="206" t="s">
        <v>29</v>
      </c>
      <c r="F19" s="191">
        <v>2000000</v>
      </c>
      <c r="G19" s="208">
        <v>931204</v>
      </c>
      <c r="H19" s="195">
        <f t="shared" si="0"/>
        <v>1068796</v>
      </c>
      <c r="I19" s="197" t="s">
        <v>30</v>
      </c>
      <c r="J19" s="198"/>
      <c r="K19" s="199"/>
      <c r="L19" s="58"/>
    </row>
    <row r="20" spans="3:13" ht="20.25" customHeight="1" x14ac:dyDescent="0.2">
      <c r="C20" s="51"/>
      <c r="D20" s="188"/>
      <c r="E20" s="207"/>
      <c r="F20" s="192"/>
      <c r="G20" s="209"/>
      <c r="H20" s="196"/>
      <c r="I20" s="200" t="s">
        <v>31</v>
      </c>
      <c r="J20" s="201"/>
      <c r="K20" s="202"/>
      <c r="L20" s="58"/>
    </row>
    <row r="21" spans="3:13" ht="24.95" customHeight="1" x14ac:dyDescent="0.2">
      <c r="C21" s="51"/>
      <c r="D21" s="59">
        <v>5</v>
      </c>
      <c r="E21" s="61" t="s">
        <v>32</v>
      </c>
      <c r="F21" s="28">
        <v>100000</v>
      </c>
      <c r="G21" s="53">
        <v>73700</v>
      </c>
      <c r="H21" s="54">
        <f t="shared" si="0"/>
        <v>26300</v>
      </c>
      <c r="I21" s="62" t="s">
        <v>33</v>
      </c>
      <c r="J21" s="63"/>
      <c r="K21" s="57"/>
      <c r="L21" s="58"/>
      <c r="M21" s="64"/>
    </row>
    <row r="22" spans="3:13" ht="24.75" customHeight="1" x14ac:dyDescent="0.2">
      <c r="C22" s="51" t="s">
        <v>34</v>
      </c>
      <c r="D22" s="187">
        <v>6</v>
      </c>
      <c r="E22" s="210" t="s">
        <v>35</v>
      </c>
      <c r="F22" s="191">
        <v>3000000</v>
      </c>
      <c r="G22" s="208">
        <v>3000000</v>
      </c>
      <c r="H22" s="195">
        <f t="shared" si="0"/>
        <v>0</v>
      </c>
      <c r="I22" s="65" t="s">
        <v>36</v>
      </c>
      <c r="J22" s="66"/>
      <c r="K22" s="67"/>
      <c r="L22" s="58"/>
    </row>
    <row r="23" spans="3:13" ht="18.75" customHeight="1" x14ac:dyDescent="0.2">
      <c r="C23" s="51"/>
      <c r="D23" s="188"/>
      <c r="E23" s="211"/>
      <c r="F23" s="192"/>
      <c r="G23" s="209"/>
      <c r="H23" s="196"/>
      <c r="I23" s="203" t="s">
        <v>37</v>
      </c>
      <c r="J23" s="204"/>
      <c r="K23" s="205"/>
      <c r="L23" s="58"/>
    </row>
    <row r="24" spans="3:13" ht="24.95" customHeight="1" x14ac:dyDescent="0.2">
      <c r="C24" s="51"/>
      <c r="D24" s="50">
        <v>7</v>
      </c>
      <c r="E24" s="52" t="s">
        <v>38</v>
      </c>
      <c r="F24" s="28">
        <v>120000</v>
      </c>
      <c r="G24" s="68">
        <v>129080</v>
      </c>
      <c r="H24" s="166">
        <f t="shared" si="0"/>
        <v>-9080</v>
      </c>
      <c r="I24" s="62" t="s">
        <v>39</v>
      </c>
      <c r="J24" s="63"/>
      <c r="K24" s="57"/>
      <c r="L24" s="58"/>
    </row>
    <row r="25" spans="3:13" ht="24.95" customHeight="1" x14ac:dyDescent="0.2">
      <c r="C25" s="51"/>
      <c r="D25" s="50">
        <v>8</v>
      </c>
      <c r="E25" s="60" t="s">
        <v>40</v>
      </c>
      <c r="F25" s="28">
        <v>50000</v>
      </c>
      <c r="G25" s="69">
        <v>0</v>
      </c>
      <c r="H25" s="54">
        <f t="shared" si="0"/>
        <v>50000</v>
      </c>
      <c r="I25" s="184" t="s">
        <v>41</v>
      </c>
      <c r="J25" s="185"/>
      <c r="K25" s="186"/>
      <c r="L25" s="58"/>
    </row>
    <row r="26" spans="3:13" ht="21" customHeight="1" x14ac:dyDescent="0.15">
      <c r="C26" s="70" t="s">
        <v>42</v>
      </c>
      <c r="D26" s="187">
        <v>9</v>
      </c>
      <c r="E26" s="189" t="s">
        <v>43</v>
      </c>
      <c r="F26" s="191">
        <v>900000</v>
      </c>
      <c r="G26" s="193">
        <v>900000</v>
      </c>
      <c r="H26" s="195">
        <f>F26-G26</f>
        <v>0</v>
      </c>
      <c r="I26" s="197" t="s">
        <v>44</v>
      </c>
      <c r="J26" s="198"/>
      <c r="K26" s="199"/>
      <c r="L26" s="71"/>
    </row>
    <row r="27" spans="3:13" s="73" customFormat="1" ht="16.5" customHeight="1" x14ac:dyDescent="0.15">
      <c r="C27" s="72"/>
      <c r="D27" s="188"/>
      <c r="E27" s="190"/>
      <c r="F27" s="192"/>
      <c r="G27" s="194"/>
      <c r="H27" s="196"/>
      <c r="I27" s="200" t="s">
        <v>45</v>
      </c>
      <c r="J27" s="201"/>
      <c r="K27" s="202"/>
      <c r="L27" s="71"/>
    </row>
    <row r="28" spans="3:13" ht="29.25" customHeight="1" thickBot="1" x14ac:dyDescent="0.25">
      <c r="C28" s="51"/>
      <c r="D28" s="74">
        <v>10</v>
      </c>
      <c r="E28" s="75" t="s">
        <v>46</v>
      </c>
      <c r="F28" s="32">
        <v>2500000</v>
      </c>
      <c r="G28" s="76">
        <v>2500000</v>
      </c>
      <c r="H28" s="77">
        <v>0</v>
      </c>
      <c r="I28" s="170" t="s">
        <v>47</v>
      </c>
      <c r="J28" s="171"/>
      <c r="K28" s="172"/>
      <c r="L28" s="58"/>
    </row>
    <row r="29" spans="3:13" s="87" customFormat="1" ht="24.95" customHeight="1" thickBot="1" x14ac:dyDescent="0.25">
      <c r="C29" s="78"/>
      <c r="D29" s="79"/>
      <c r="E29" s="80" t="s">
        <v>48</v>
      </c>
      <c r="F29" s="81">
        <f>SUM(F15:F28)</f>
        <v>16110000</v>
      </c>
      <c r="G29" s="82">
        <f>SUM(G15:G28)</f>
        <v>14380759</v>
      </c>
      <c r="H29" s="40">
        <f>SUM(H15:H28)</f>
        <v>1729241</v>
      </c>
      <c r="I29" s="83"/>
      <c r="J29" s="84"/>
      <c r="K29" s="85"/>
      <c r="L29" s="86"/>
    </row>
    <row r="30" spans="3:13" ht="24.95" customHeight="1" x14ac:dyDescent="0.2">
      <c r="C30" s="51"/>
      <c r="D30" s="59">
        <v>11</v>
      </c>
      <c r="E30" s="52" t="s">
        <v>49</v>
      </c>
      <c r="F30" s="28">
        <v>500000</v>
      </c>
      <c r="G30" s="68">
        <v>552864</v>
      </c>
      <c r="H30" s="166">
        <f>F30-G30</f>
        <v>-52864</v>
      </c>
      <c r="I30" s="88" t="s">
        <v>50</v>
      </c>
      <c r="J30" s="89"/>
      <c r="K30" s="90"/>
      <c r="L30" s="58"/>
    </row>
    <row r="31" spans="3:13" ht="24.95" customHeight="1" x14ac:dyDescent="0.2">
      <c r="C31" s="51" t="s">
        <v>51</v>
      </c>
      <c r="D31" s="59">
        <v>12</v>
      </c>
      <c r="E31" s="60" t="s">
        <v>52</v>
      </c>
      <c r="F31" s="28">
        <v>500000</v>
      </c>
      <c r="G31" s="69">
        <v>406591</v>
      </c>
      <c r="H31" s="54">
        <f t="shared" ref="H31:H41" si="1">F31-G31</f>
        <v>93409</v>
      </c>
      <c r="I31" s="91" t="s">
        <v>84</v>
      </c>
      <c r="J31" s="92"/>
      <c r="K31" s="93"/>
      <c r="L31" s="58"/>
    </row>
    <row r="32" spans="3:13" ht="24.95" customHeight="1" x14ac:dyDescent="0.2">
      <c r="C32" s="51"/>
      <c r="D32" s="59">
        <v>13</v>
      </c>
      <c r="E32" s="60" t="s">
        <v>53</v>
      </c>
      <c r="F32" s="28">
        <v>500000</v>
      </c>
      <c r="G32" s="69">
        <v>400000</v>
      </c>
      <c r="H32" s="54">
        <f t="shared" si="1"/>
        <v>100000</v>
      </c>
      <c r="I32" s="94" t="s">
        <v>54</v>
      </c>
      <c r="J32" s="92"/>
      <c r="K32" s="93"/>
      <c r="L32" s="58"/>
    </row>
    <row r="33" spans="3:13" ht="24.95" customHeight="1" x14ac:dyDescent="0.2">
      <c r="C33" s="51"/>
      <c r="D33" s="50">
        <v>14</v>
      </c>
      <c r="E33" s="60" t="s">
        <v>55</v>
      </c>
      <c r="F33" s="28">
        <v>3800000</v>
      </c>
      <c r="G33" s="69">
        <v>3800000</v>
      </c>
      <c r="H33" s="54">
        <f t="shared" si="1"/>
        <v>0</v>
      </c>
      <c r="I33" s="94" t="s">
        <v>56</v>
      </c>
      <c r="J33" s="92"/>
      <c r="K33" s="93"/>
      <c r="L33" s="58"/>
    </row>
    <row r="34" spans="3:13" ht="24.95" customHeight="1" x14ac:dyDescent="0.2">
      <c r="C34" s="51" t="s">
        <v>57</v>
      </c>
      <c r="D34" s="59">
        <v>15</v>
      </c>
      <c r="E34" s="60" t="s">
        <v>58</v>
      </c>
      <c r="F34" s="28">
        <v>10000</v>
      </c>
      <c r="G34" s="69">
        <v>0</v>
      </c>
      <c r="H34" s="54">
        <f t="shared" si="1"/>
        <v>10000</v>
      </c>
      <c r="I34" s="94" t="s">
        <v>47</v>
      </c>
      <c r="J34" s="92"/>
      <c r="K34" s="93"/>
      <c r="L34" s="58"/>
    </row>
    <row r="35" spans="3:13" ht="24.95" customHeight="1" x14ac:dyDescent="0.2">
      <c r="C35" s="51"/>
      <c r="D35" s="59">
        <v>16</v>
      </c>
      <c r="E35" s="60" t="s">
        <v>59</v>
      </c>
      <c r="F35" s="28">
        <v>10000</v>
      </c>
      <c r="G35" s="69">
        <v>0</v>
      </c>
      <c r="H35" s="54">
        <f t="shared" si="1"/>
        <v>10000</v>
      </c>
      <c r="I35" s="95"/>
      <c r="J35" s="96"/>
      <c r="K35" s="57"/>
      <c r="L35" s="58"/>
    </row>
    <row r="36" spans="3:13" ht="24.95" customHeight="1" x14ac:dyDescent="0.2">
      <c r="C36" s="51"/>
      <c r="D36" s="59">
        <v>17</v>
      </c>
      <c r="E36" s="60" t="s">
        <v>60</v>
      </c>
      <c r="F36" s="28">
        <v>400000</v>
      </c>
      <c r="G36" s="69">
        <v>258412</v>
      </c>
      <c r="H36" s="54">
        <f t="shared" si="1"/>
        <v>141588</v>
      </c>
      <c r="I36" s="173" t="s">
        <v>61</v>
      </c>
      <c r="J36" s="174"/>
      <c r="K36" s="175"/>
      <c r="L36" s="58"/>
    </row>
    <row r="37" spans="3:13" ht="24.95" customHeight="1" x14ac:dyDescent="0.2">
      <c r="C37" s="51" t="s">
        <v>42</v>
      </c>
      <c r="D37" s="50">
        <v>18</v>
      </c>
      <c r="E37" s="60" t="s">
        <v>62</v>
      </c>
      <c r="F37" s="32">
        <v>10000</v>
      </c>
      <c r="G37" s="97">
        <v>0</v>
      </c>
      <c r="H37" s="54">
        <f t="shared" si="1"/>
        <v>10000</v>
      </c>
      <c r="I37" s="98"/>
      <c r="J37" s="99"/>
      <c r="K37" s="67"/>
      <c r="L37" s="58"/>
    </row>
    <row r="38" spans="3:13" ht="24.95" customHeight="1" thickBot="1" x14ac:dyDescent="0.25">
      <c r="C38" s="100"/>
      <c r="D38" s="101">
        <v>19</v>
      </c>
      <c r="E38" s="102" t="s">
        <v>63</v>
      </c>
      <c r="F38" s="103">
        <v>500000</v>
      </c>
      <c r="G38" s="104">
        <v>355745</v>
      </c>
      <c r="H38" s="54">
        <f t="shared" si="1"/>
        <v>144255</v>
      </c>
      <c r="I38" s="105" t="s">
        <v>64</v>
      </c>
      <c r="J38" s="99"/>
      <c r="K38" s="67"/>
      <c r="L38" s="86"/>
    </row>
    <row r="39" spans="3:13" ht="24.95" customHeight="1" thickBot="1" x14ac:dyDescent="0.2">
      <c r="C39" s="106"/>
      <c r="D39" s="107"/>
      <c r="E39" s="80" t="s">
        <v>48</v>
      </c>
      <c r="F39" s="82">
        <f>SUM(F30:F38)</f>
        <v>6230000</v>
      </c>
      <c r="G39" s="108">
        <f>SUM(G30:G38)</f>
        <v>5773612</v>
      </c>
      <c r="H39" s="109">
        <f>SUM(H30:H38)</f>
        <v>456388</v>
      </c>
      <c r="I39" s="110"/>
      <c r="J39" s="111"/>
      <c r="K39" s="85"/>
      <c r="L39" s="112"/>
    </row>
    <row r="40" spans="3:13" ht="24.95" customHeight="1" x14ac:dyDescent="0.15">
      <c r="C40" s="106"/>
      <c r="D40" s="113">
        <v>20</v>
      </c>
      <c r="E40" s="114" t="s">
        <v>65</v>
      </c>
      <c r="F40" s="115">
        <v>300000</v>
      </c>
      <c r="G40" s="116">
        <v>300000</v>
      </c>
      <c r="H40" s="117">
        <f t="shared" si="1"/>
        <v>0</v>
      </c>
      <c r="I40" s="176" t="s">
        <v>66</v>
      </c>
      <c r="J40" s="177"/>
      <c r="K40" s="178"/>
      <c r="L40" s="58"/>
    </row>
    <row r="41" spans="3:13" ht="24.95" customHeight="1" x14ac:dyDescent="0.15">
      <c r="C41" s="49"/>
      <c r="D41" s="118">
        <v>21</v>
      </c>
      <c r="E41" s="119" t="s">
        <v>67</v>
      </c>
      <c r="F41" s="120">
        <v>600000</v>
      </c>
      <c r="G41" s="121">
        <v>600000</v>
      </c>
      <c r="H41" s="54">
        <f t="shared" si="1"/>
        <v>0</v>
      </c>
      <c r="I41" s="122"/>
      <c r="J41" s="96"/>
      <c r="K41" s="57"/>
      <c r="L41" s="123"/>
    </row>
    <row r="42" spans="3:13" ht="24.95" customHeight="1" thickBot="1" x14ac:dyDescent="0.25">
      <c r="C42" s="124"/>
      <c r="D42" s="125">
        <v>22</v>
      </c>
      <c r="E42" s="126" t="s">
        <v>68</v>
      </c>
      <c r="F42" s="28">
        <v>22247</v>
      </c>
      <c r="G42" s="76">
        <v>0</v>
      </c>
      <c r="H42" s="127">
        <f>F42-G42</f>
        <v>22247</v>
      </c>
      <c r="I42" s="128"/>
      <c r="J42" s="129"/>
      <c r="K42" s="130"/>
      <c r="L42" s="131"/>
    </row>
    <row r="43" spans="3:13" ht="21" customHeight="1" thickBot="1" x14ac:dyDescent="0.2">
      <c r="C43" s="179" t="s">
        <v>69</v>
      </c>
      <c r="D43" s="180"/>
      <c r="E43" s="181"/>
      <c r="F43" s="82">
        <f>SUM(F29,F39,F40,F41,F42)</f>
        <v>23262247</v>
      </c>
      <c r="G43" s="82">
        <f>SUM(G29,G39,G40,G41,G42)</f>
        <v>21054371</v>
      </c>
      <c r="H43" s="40">
        <f>SUM(H29+H39+H40+H41+H42)</f>
        <v>2207876</v>
      </c>
      <c r="I43" s="83"/>
      <c r="J43" s="84"/>
      <c r="K43" s="132"/>
      <c r="L43" s="58"/>
      <c r="M43" s="133"/>
    </row>
    <row r="44" spans="3:13" ht="18" customHeight="1" x14ac:dyDescent="0.15">
      <c r="C44" s="134"/>
      <c r="D44" s="134"/>
      <c r="E44" s="134"/>
      <c r="F44" s="135"/>
      <c r="G44" s="135"/>
      <c r="H44" s="136"/>
      <c r="I44" s="137"/>
      <c r="J44" s="138"/>
      <c r="K44" s="139" t="s">
        <v>70</v>
      </c>
      <c r="L44" s="58"/>
      <c r="M44" s="133"/>
    </row>
    <row r="45" spans="3:13" ht="18" customHeight="1" x14ac:dyDescent="0.15">
      <c r="C45" s="134"/>
      <c r="D45" s="134"/>
      <c r="E45" s="134" t="s">
        <v>47</v>
      </c>
      <c r="F45" s="135"/>
      <c r="G45" s="135"/>
      <c r="H45" s="136"/>
      <c r="I45" s="137"/>
      <c r="J45" s="138"/>
      <c r="K45" s="140" t="s">
        <v>85</v>
      </c>
      <c r="L45" s="58"/>
      <c r="M45" s="133"/>
    </row>
    <row r="46" spans="3:13" ht="48.75" customHeight="1" x14ac:dyDescent="0.15">
      <c r="D46" s="142" t="s">
        <v>47</v>
      </c>
      <c r="E46" s="182" t="s">
        <v>71</v>
      </c>
      <c r="F46" s="182"/>
      <c r="G46" s="182"/>
      <c r="H46" s="182"/>
      <c r="I46" s="182"/>
      <c r="J46" s="182"/>
      <c r="K46" s="182"/>
    </row>
    <row r="47" spans="3:13" ht="18" customHeight="1" x14ac:dyDescent="0.15">
      <c r="D47" s="48"/>
      <c r="E47" s="143"/>
      <c r="F47" s="48"/>
      <c r="G47" s="133"/>
      <c r="H47" s="133"/>
      <c r="I47" s="48"/>
      <c r="J47" s="48"/>
      <c r="K47" s="48"/>
    </row>
    <row r="48" spans="3:13" ht="18" customHeight="1" x14ac:dyDescent="0.15">
      <c r="C48" s="134"/>
      <c r="D48" s="134"/>
      <c r="E48" s="134"/>
      <c r="F48" s="135"/>
      <c r="G48" s="135"/>
      <c r="H48" s="136"/>
      <c r="I48" s="144"/>
      <c r="J48" s="136"/>
      <c r="K48" s="145"/>
      <c r="L48" s="58"/>
      <c r="M48" s="133"/>
    </row>
    <row r="49" spans="3:13" ht="18" customHeight="1" x14ac:dyDescent="0.15">
      <c r="C49" s="134"/>
      <c r="D49" s="134"/>
      <c r="E49" s="134"/>
      <c r="F49" s="135"/>
      <c r="G49" s="135"/>
      <c r="H49" s="136"/>
      <c r="J49" s="136"/>
      <c r="K49" s="145"/>
      <c r="L49" s="58"/>
      <c r="M49" s="133"/>
    </row>
    <row r="50" spans="3:13" ht="18" customHeight="1" x14ac:dyDescent="0.2">
      <c r="C50" s="131" t="s">
        <v>72</v>
      </c>
      <c r="D50" s="147"/>
      <c r="E50" s="147"/>
      <c r="F50" s="147"/>
      <c r="G50" s="148"/>
      <c r="H50" s="149" t="s">
        <v>73</v>
      </c>
      <c r="I50" s="150" t="s">
        <v>74</v>
      </c>
      <c r="J50" s="150" t="s">
        <v>75</v>
      </c>
      <c r="K50" s="150" t="s">
        <v>76</v>
      </c>
      <c r="L50" s="58"/>
      <c r="M50" s="133"/>
    </row>
    <row r="51" spans="3:13" ht="18" customHeight="1" x14ac:dyDescent="0.15">
      <c r="C51" s="58"/>
      <c r="D51" s="147"/>
      <c r="E51" s="147"/>
      <c r="F51" s="147"/>
      <c r="G51" s="151"/>
      <c r="H51" s="151" t="s">
        <v>77</v>
      </c>
      <c r="I51" s="151"/>
      <c r="J51" s="152"/>
      <c r="K51" s="152"/>
      <c r="L51" s="58"/>
      <c r="M51" s="133"/>
    </row>
    <row r="52" spans="3:13" ht="18" customHeight="1" x14ac:dyDescent="0.15">
      <c r="C52" s="58"/>
      <c r="D52" s="147"/>
      <c r="E52" s="147"/>
      <c r="F52" s="147"/>
      <c r="G52" s="151" t="s">
        <v>78</v>
      </c>
      <c r="H52" s="151" t="s">
        <v>78</v>
      </c>
      <c r="I52" s="151"/>
      <c r="J52" s="150" t="s">
        <v>79</v>
      </c>
      <c r="K52" s="150" t="s">
        <v>80</v>
      </c>
      <c r="L52" s="58"/>
      <c r="M52" s="133"/>
    </row>
    <row r="53" spans="3:13" ht="18" customHeight="1" x14ac:dyDescent="0.15">
      <c r="C53" s="58"/>
      <c r="D53" s="147"/>
      <c r="E53" s="147"/>
      <c r="F53" s="147"/>
      <c r="G53" s="151"/>
      <c r="H53" s="151"/>
      <c r="I53" s="151"/>
      <c r="J53" s="153"/>
      <c r="K53" s="153"/>
      <c r="L53" s="58"/>
      <c r="M53" s="133"/>
    </row>
    <row r="54" spans="3:13" ht="18" customHeight="1" x14ac:dyDescent="0.2">
      <c r="C54" s="183">
        <v>45031</v>
      </c>
      <c r="D54" s="183"/>
      <c r="E54" s="183"/>
      <c r="G54" s="148"/>
      <c r="H54" s="149" t="s">
        <v>81</v>
      </c>
      <c r="I54" s="154" t="s">
        <v>74</v>
      </c>
      <c r="J54" s="150" t="s">
        <v>75</v>
      </c>
      <c r="K54" s="150" t="s">
        <v>82</v>
      </c>
      <c r="L54" s="58"/>
      <c r="M54" s="133"/>
    </row>
    <row r="55" spans="3:13" ht="18" customHeight="1" x14ac:dyDescent="0.15">
      <c r="C55" s="155"/>
      <c r="D55" s="156"/>
      <c r="E55" s="156"/>
      <c r="G55" s="157"/>
      <c r="H55" s="147"/>
      <c r="I55" s="147"/>
      <c r="J55" s="152"/>
      <c r="K55" s="153"/>
      <c r="L55" s="58"/>
      <c r="M55" s="158"/>
    </row>
    <row r="56" spans="3:13" ht="18" customHeight="1" x14ac:dyDescent="0.15">
      <c r="C56" s="159"/>
      <c r="D56" s="160"/>
      <c r="E56" s="160"/>
      <c r="H56" s="151" t="s">
        <v>47</v>
      </c>
      <c r="I56" s="151"/>
      <c r="J56" s="150" t="s">
        <v>79</v>
      </c>
      <c r="K56" s="150" t="s">
        <v>83</v>
      </c>
      <c r="L56" s="58"/>
      <c r="M56" s="133"/>
    </row>
    <row r="57" spans="3:13" ht="18" customHeight="1" x14ac:dyDescent="0.15">
      <c r="C57" s="134"/>
      <c r="D57" s="134"/>
      <c r="E57" s="134"/>
      <c r="F57" s="135"/>
      <c r="G57" s="135"/>
      <c r="H57" s="136"/>
      <c r="J57" s="136"/>
      <c r="K57" s="145"/>
      <c r="L57" s="58"/>
      <c r="M57" s="133"/>
    </row>
    <row r="58" spans="3:13" ht="17.25" x14ac:dyDescent="0.2">
      <c r="D58" s="169"/>
      <c r="E58" s="169"/>
      <c r="F58" s="169"/>
      <c r="G58" s="169"/>
      <c r="H58" s="169"/>
      <c r="I58" s="161"/>
      <c r="J58" s="161"/>
    </row>
    <row r="59" spans="3:13" ht="17.25" x14ac:dyDescent="0.2">
      <c r="D59" s="169"/>
      <c r="E59" s="169"/>
      <c r="F59" s="169"/>
      <c r="G59" s="169"/>
      <c r="H59" s="169"/>
      <c r="I59" s="146" t="s">
        <v>77</v>
      </c>
    </row>
    <row r="60" spans="3:13" ht="17.25" x14ac:dyDescent="0.2">
      <c r="D60" s="169"/>
      <c r="E60" s="169"/>
      <c r="F60" s="169"/>
      <c r="G60" s="169"/>
      <c r="H60" s="169"/>
    </row>
    <row r="62" spans="3:13" x14ac:dyDescent="0.15">
      <c r="I62" s="162"/>
      <c r="J62" s="162"/>
    </row>
    <row r="63" spans="3:13" x14ac:dyDescent="0.15">
      <c r="I63" s="162"/>
      <c r="J63" s="162"/>
    </row>
    <row r="64" spans="3:13" x14ac:dyDescent="0.15">
      <c r="I64" s="162"/>
      <c r="J64" s="162"/>
      <c r="K64" s="163"/>
    </row>
    <row r="65" spans="1:11" s="164" customFormat="1" x14ac:dyDescent="0.15">
      <c r="A65" s="48"/>
      <c r="B65" s="48"/>
      <c r="C65" s="141"/>
      <c r="D65" s="146"/>
      <c r="E65" s="146"/>
      <c r="F65" s="146"/>
      <c r="G65" s="146"/>
      <c r="H65" s="163"/>
      <c r="I65" s="162"/>
      <c r="J65" s="163"/>
      <c r="K65" s="146"/>
    </row>
    <row r="66" spans="1:11" x14ac:dyDescent="0.15">
      <c r="I66" s="162"/>
      <c r="J66" s="165"/>
      <c r="K66" s="141"/>
    </row>
    <row r="67" spans="1:11" x14ac:dyDescent="0.15">
      <c r="G67" s="162"/>
      <c r="H67" s="163"/>
    </row>
  </sheetData>
  <mergeCells count="51">
    <mergeCell ref="A1:K2"/>
    <mergeCell ref="C13:E13"/>
    <mergeCell ref="C5:E5"/>
    <mergeCell ref="C6:E6"/>
    <mergeCell ref="I6:K6"/>
    <mergeCell ref="C7:E7"/>
    <mergeCell ref="C8:E8"/>
    <mergeCell ref="I8:K8"/>
    <mergeCell ref="C9:E9"/>
    <mergeCell ref="C10:E10"/>
    <mergeCell ref="C11:E11"/>
    <mergeCell ref="C14:E14"/>
    <mergeCell ref="I14:K14"/>
    <mergeCell ref="D15:D16"/>
    <mergeCell ref="E15:E16"/>
    <mergeCell ref="F15:F16"/>
    <mergeCell ref="G15:G16"/>
    <mergeCell ref="H15:H16"/>
    <mergeCell ref="I15:K15"/>
    <mergeCell ref="I16:K16"/>
    <mergeCell ref="I23:K23"/>
    <mergeCell ref="I18:K18"/>
    <mergeCell ref="D19:D20"/>
    <mergeCell ref="E19:E20"/>
    <mergeCell ref="F19:F20"/>
    <mergeCell ref="G19:G20"/>
    <mergeCell ref="H19:H20"/>
    <mergeCell ref="I19:K19"/>
    <mergeCell ref="I20:K20"/>
    <mergeCell ref="D22:D23"/>
    <mergeCell ref="E22:E23"/>
    <mergeCell ref="F22:F23"/>
    <mergeCell ref="G22:G23"/>
    <mergeCell ref="H22:H23"/>
    <mergeCell ref="I25:K25"/>
    <mergeCell ref="D26:D27"/>
    <mergeCell ref="E26:E27"/>
    <mergeCell ref="F26:F27"/>
    <mergeCell ref="G26:G27"/>
    <mergeCell ref="H26:H27"/>
    <mergeCell ref="I26:K26"/>
    <mergeCell ref="I27:K27"/>
    <mergeCell ref="D58:H58"/>
    <mergeCell ref="D59:H59"/>
    <mergeCell ref="D60:H60"/>
    <mergeCell ref="I28:K28"/>
    <mergeCell ref="I36:K36"/>
    <mergeCell ref="I40:K40"/>
    <mergeCell ref="C43:E43"/>
    <mergeCell ref="E46:K46"/>
    <mergeCell ref="C54:E54"/>
  </mergeCells>
  <phoneticPr fontId="3"/>
  <printOptions horizontalCentered="1"/>
  <pageMargins left="0.62992125984251968" right="0.23622047244094491" top="0.55118110236220474" bottom="0.35433070866141736" header="0.31496062992125984" footer="0.31496062992125984"/>
  <pageSetup paperSize="9" scale="59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R4決算書(大会誌用）</vt:lpstr>
      <vt:lpstr>'R4決算書(大会誌用）'!Print_Area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髙牟禮 博子</cp:lastModifiedBy>
  <cp:lastPrinted>2023-06-07T01:19:28Z</cp:lastPrinted>
  <dcterms:created xsi:type="dcterms:W3CDTF">2023-04-26T07:07:18Z</dcterms:created>
  <dcterms:modified xsi:type="dcterms:W3CDTF">2023-06-07T01:21:20Z</dcterms:modified>
</cp:coreProperties>
</file>